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3035" windowHeight="7950" activeTab="0"/>
  </bookViews>
  <sheets>
    <sheet name="1998 Budman Fantasy Golf" sheetId="1" r:id="rId1"/>
  </sheets>
  <definedNames>
    <definedName name="TABLE" localSheetId="0">'1998 Budman Fantasy Golf'!$S$14:$S$14</definedName>
  </definedNames>
  <calcPr fullCalcOnLoad="1"/>
</workbook>
</file>

<file path=xl/sharedStrings.xml><?xml version="1.0" encoding="utf-8"?>
<sst xmlns="http://schemas.openxmlformats.org/spreadsheetml/2006/main" count="447" uniqueCount="146">
  <si>
    <t>Phoenix Open</t>
  </si>
  <si>
    <t>Honda Classic</t>
  </si>
  <si>
    <t>BellSouth Classic</t>
  </si>
  <si>
    <t>Kemper Open</t>
  </si>
  <si>
    <t>Buick Classic</t>
  </si>
  <si>
    <t>Buick Open</t>
  </si>
  <si>
    <t>Quad City Classic</t>
  </si>
  <si>
    <t>B.C. Open</t>
  </si>
  <si>
    <t>Buick Challenge</t>
  </si>
  <si>
    <t>Wins +/-</t>
  </si>
  <si>
    <t xml:space="preserve">TOTAL      </t>
  </si>
  <si>
    <t>Fantasy Winnings</t>
  </si>
  <si>
    <t>CVS Charity Classic</t>
  </si>
  <si>
    <t>Wins</t>
  </si>
  <si>
    <t>Adjusted Total</t>
  </si>
  <si>
    <t>Bud Stowe</t>
  </si>
  <si>
    <t>Jim DeMar</t>
  </si>
  <si>
    <t>Pat Hagen</t>
  </si>
  <si>
    <t>Steve Hirsch</t>
  </si>
  <si>
    <t>Tom Hughes</t>
  </si>
  <si>
    <t>Jeff Peer</t>
  </si>
  <si>
    <t>Bob Wehrle</t>
  </si>
  <si>
    <t>Nile Lewis</t>
  </si>
  <si>
    <t>Mark Behrman</t>
  </si>
  <si>
    <t>1998 Budman Golf</t>
  </si>
  <si>
    <t>Mercedes Championships</t>
  </si>
  <si>
    <t>Bob Hope Chrysler Classic</t>
  </si>
  <si>
    <t>AT&amp;T Pebble Beach National</t>
  </si>
  <si>
    <t>Buick Invitational</t>
  </si>
  <si>
    <t>United Airlines Hawaiian Open</t>
  </si>
  <si>
    <t>Tucson Chrysler Classic</t>
  </si>
  <si>
    <t>Nissan Open</t>
  </si>
  <si>
    <t>Doral-Ryder Open</t>
  </si>
  <si>
    <t>Bay Hill Invitational</t>
  </si>
  <si>
    <t>The Players Championship</t>
  </si>
  <si>
    <t>Freeport-McDermott Classic</t>
  </si>
  <si>
    <t>Masters Tournament</t>
  </si>
  <si>
    <t>MCI Classic</t>
  </si>
  <si>
    <t>Greater Greensboro Chrysler Classic</t>
  </si>
  <si>
    <t>Shell Houston Open</t>
  </si>
  <si>
    <t>GTE Byron Nelson Classic</t>
  </si>
  <si>
    <t>MasterCard Colonial</t>
  </si>
  <si>
    <t>Memorial Tournament</t>
  </si>
  <si>
    <t>U.S. Open Championship</t>
  </si>
  <si>
    <t>Motorola Western Open</t>
  </si>
  <si>
    <t>Canon Greater Hartford Open</t>
  </si>
  <si>
    <t>FedEx St. Jude Classic</t>
  </si>
  <si>
    <t>PGA Championship</t>
  </si>
  <si>
    <t>Sprint International</t>
  </si>
  <si>
    <t>NEC World Series of Golf</t>
  </si>
  <si>
    <t>Greater Milwaukee Open</t>
  </si>
  <si>
    <t>Bell Canadian Open</t>
  </si>
  <si>
    <t>Michelop Championship at Kingsmill</t>
  </si>
  <si>
    <t>Las Vegas Invitational</t>
  </si>
  <si>
    <t>The Tour Championship</t>
  </si>
  <si>
    <t>British Open Championship</t>
  </si>
  <si>
    <t>Date</t>
  </si>
  <si>
    <t>Frank Nobilo</t>
  </si>
  <si>
    <t>Steve Jones</t>
  </si>
  <si>
    <t>Mark O'Meara</t>
  </si>
  <si>
    <t>Justin Leonard</t>
  </si>
  <si>
    <t>Scott McCarron</t>
  </si>
  <si>
    <t>Brad Faxon</t>
  </si>
  <si>
    <t>Jeff Sluman</t>
  </si>
  <si>
    <t>Total Money Winnings</t>
  </si>
  <si>
    <t>Mark Calcavecchia</t>
  </si>
  <si>
    <t>John Cook</t>
  </si>
  <si>
    <t>Fred Couples</t>
  </si>
  <si>
    <t>Tommy Tolles</t>
  </si>
  <si>
    <t>Phil Mickelson</t>
  </si>
  <si>
    <t>David Duval</t>
  </si>
  <si>
    <t>Lee Janzen</t>
  </si>
  <si>
    <t>Stewart Cink</t>
  </si>
  <si>
    <t>Tom Watson</t>
  </si>
  <si>
    <t>Paul Stankowski</t>
  </si>
  <si>
    <t>Glen Day</t>
  </si>
  <si>
    <t>Craig Stadler</t>
  </si>
  <si>
    <t>Jesper Parnevik</t>
  </si>
  <si>
    <t>Duffy Waldorf</t>
  </si>
  <si>
    <t>Billy Andrade</t>
  </si>
  <si>
    <t>Tim Herron</t>
  </si>
  <si>
    <t>Jim Furyk</t>
  </si>
  <si>
    <t>Tom Lehman</t>
  </si>
  <si>
    <t>Scott Simpson</t>
  </si>
  <si>
    <t>John Huston</t>
  </si>
  <si>
    <t>Mike Reid</t>
  </si>
  <si>
    <t>Bob Tway</t>
  </si>
  <si>
    <t>Scott Hoch</t>
  </si>
  <si>
    <t>Tommy Armour III</t>
  </si>
  <si>
    <t>David Toms</t>
  </si>
  <si>
    <t>Vijay Singh</t>
  </si>
  <si>
    <t>Fulton Allem</t>
  </si>
  <si>
    <t>Greg Norman</t>
  </si>
  <si>
    <t>Nick Price</t>
  </si>
  <si>
    <t>Payne Stewart</t>
  </si>
  <si>
    <t>Mike Brisky</t>
  </si>
  <si>
    <t>John Daly</t>
  </si>
  <si>
    <t>Stewart Appleby</t>
  </si>
  <si>
    <t>Michael Bradley</t>
  </si>
  <si>
    <t>Loren Roberts</t>
  </si>
  <si>
    <t>Davis Love III</t>
  </si>
  <si>
    <t>Bernhard Langer</t>
  </si>
  <si>
    <t>Colin Montgomerie</t>
  </si>
  <si>
    <t>Tiger Woods</t>
  </si>
  <si>
    <t>Ernie Els</t>
  </si>
  <si>
    <t>Jose Maria Olazabal</t>
  </si>
  <si>
    <t>Blaine McCallister</t>
  </si>
  <si>
    <t>Ben Crenshaw</t>
  </si>
  <si>
    <t>Len Mattiace</t>
  </si>
  <si>
    <t>no pick</t>
  </si>
  <si>
    <t>Jeff Maggert</t>
  </si>
  <si>
    <t>Tom Kite</t>
  </si>
  <si>
    <t>Neal Lancaster</t>
  </si>
  <si>
    <t>Steve Elkington</t>
  </si>
  <si>
    <t>Billy Mayfair</t>
  </si>
  <si>
    <t>Hal Sutton</t>
  </si>
  <si>
    <t>Lee Rinker</t>
  </si>
  <si>
    <t>Bob Estes</t>
  </si>
  <si>
    <t>David Frost</t>
  </si>
  <si>
    <t>Steve Flesch</t>
  </si>
  <si>
    <t>Harrison Frazar</t>
  </si>
  <si>
    <t>Andrew Magee</t>
  </si>
  <si>
    <t>Lee Westwood</t>
  </si>
  <si>
    <t>Steve Stricker</t>
  </si>
  <si>
    <t>Brandel Chamblee</t>
  </si>
  <si>
    <t>Olin Browne</t>
  </si>
  <si>
    <t>Kenny Perry</t>
  </si>
  <si>
    <t>D.A. Weibring</t>
  </si>
  <si>
    <t>Nolan Henke</t>
  </si>
  <si>
    <t>Fred Funk</t>
  </si>
  <si>
    <t>Fred Faxon</t>
  </si>
  <si>
    <t>Paul Azinger</t>
  </si>
  <si>
    <t>Steve Pate</t>
  </si>
  <si>
    <t>Fuzzy Zoeller</t>
  </si>
  <si>
    <t>Bill Glasson</t>
  </si>
  <si>
    <t>Frank Lickliter</t>
  </si>
  <si>
    <t>Chris Perry</t>
  </si>
  <si>
    <t>Joey Sindelar</t>
  </si>
  <si>
    <t>Mark Carnevale</t>
  </si>
  <si>
    <t>Gabriel Hjertstedt</t>
  </si>
  <si>
    <t>Jay Haas</t>
  </si>
  <si>
    <t>Corey Pavin</t>
  </si>
  <si>
    <t>Westin Texas Open</t>
  </si>
  <si>
    <t>Bill Mayfair</t>
  </si>
  <si>
    <t>National Car Rental Classic</t>
  </si>
  <si>
    <t>Ted Tryba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</si>
</sst>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6" fontId="0" fillId="2" borderId="2" xfId="0" applyNumberFormat="1" applyFill="1" applyBorder="1" applyAlignment="1">
      <alignment/>
    </xf>
    <xf numFmtId="6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6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0" fontId="3" fillId="3" borderId="9" xfId="0" applyFont="1" applyFill="1" applyBorder="1" applyAlignment="1">
      <alignment horizontal="left"/>
    </xf>
    <xf numFmtId="16" fontId="3" fillId="3" borderId="1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6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1" fillId="3" borderId="3" xfId="0" applyNumberFormat="1" applyFont="1" applyFill="1" applyBorder="1" applyAlignment="1">
      <alignment horizontal="center"/>
    </xf>
    <xf numFmtId="40" fontId="1" fillId="3" borderId="4" xfId="0" applyNumberFormat="1" applyFont="1" applyFill="1" applyBorder="1" applyAlignment="1">
      <alignment/>
    </xf>
    <xf numFmtId="40" fontId="1" fillId="3" borderId="4" xfId="0" applyNumberFormat="1" applyFont="1" applyFill="1" applyBorder="1" applyAlignment="1">
      <alignment horizontal="right"/>
    </xf>
    <xf numFmtId="40" fontId="0" fillId="3" borderId="4" xfId="0" applyNumberFormat="1" applyFill="1" applyBorder="1" applyAlignment="1">
      <alignment/>
    </xf>
    <xf numFmtId="16" fontId="0" fillId="3" borderId="3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6" fontId="1" fillId="3" borderId="3" xfId="0" applyNumberFormat="1" applyFont="1" applyFill="1" applyBorder="1" applyAlignment="1">
      <alignment/>
    </xf>
    <xf numFmtId="1" fontId="1" fillId="3" borderId="5" xfId="0" applyNumberFormat="1" applyFont="1" applyFill="1" applyBorder="1" applyAlignment="1">
      <alignment/>
    </xf>
    <xf numFmtId="3" fontId="0" fillId="3" borderId="4" xfId="0" applyNumberFormat="1" applyFill="1" applyBorder="1" applyAlignment="1">
      <alignment/>
    </xf>
    <xf numFmtId="6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40" fontId="0" fillId="3" borderId="5" xfId="0" applyNumberFormat="1" applyFill="1" applyBorder="1" applyAlignment="1">
      <alignment/>
    </xf>
    <xf numFmtId="40" fontId="1" fillId="3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6" fontId="0" fillId="4" borderId="2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16" fontId="2" fillId="4" borderId="3" xfId="0" applyNumberFormat="1" applyFont="1" applyFill="1" applyBorder="1" applyAlignment="1">
      <alignment horizontal="center"/>
    </xf>
    <xf numFmtId="16" fontId="0" fillId="4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16" fontId="0" fillId="4" borderId="6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/>
    </xf>
    <xf numFmtId="16" fontId="4" fillId="5" borderId="6" xfId="0" applyNumberFormat="1" applyFont="1" applyFill="1" applyBorder="1" applyAlignment="1">
      <alignment horizontal="center"/>
    </xf>
    <xf numFmtId="40" fontId="4" fillId="5" borderId="12" xfId="0" applyNumberFormat="1" applyFont="1" applyFill="1" applyBorder="1" applyAlignment="1">
      <alignment/>
    </xf>
    <xf numFmtId="6" fontId="4" fillId="5" borderId="6" xfId="0" applyNumberFormat="1" applyFont="1" applyFill="1" applyBorder="1" applyAlignment="1">
      <alignment/>
    </xf>
    <xf numFmtId="40" fontId="4" fillId="5" borderId="8" xfId="0" applyNumberFormat="1" applyFont="1" applyFill="1" applyBorder="1" applyAlignment="1">
      <alignment/>
    </xf>
    <xf numFmtId="1" fontId="4" fillId="3" borderId="13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1" fillId="3" borderId="15" xfId="0" applyNumberFormat="1" applyFont="1" applyFill="1" applyBorder="1" applyAlignment="1">
      <alignment/>
    </xf>
    <xf numFmtId="40" fontId="0" fillId="3" borderId="15" xfId="0" applyNumberFormat="1" applyFill="1" applyBorder="1" applyAlignment="1">
      <alignment/>
    </xf>
    <xf numFmtId="40" fontId="1" fillId="3" borderId="15" xfId="0" applyNumberFormat="1" applyFont="1" applyFill="1" applyBorder="1" applyAlignment="1">
      <alignment/>
    </xf>
    <xf numFmtId="40" fontId="4" fillId="5" borderId="16" xfId="0" applyNumberFormat="1" applyFont="1" applyFill="1" applyBorder="1" applyAlignment="1">
      <alignment/>
    </xf>
    <xf numFmtId="0" fontId="1" fillId="3" borderId="17" xfId="0" applyFont="1" applyFill="1" applyBorder="1" applyAlignment="1">
      <alignment/>
    </xf>
    <xf numFmtId="16" fontId="1" fillId="3" borderId="18" xfId="0" applyNumberFormat="1" applyFont="1" applyFill="1" applyBorder="1" applyAlignment="1">
      <alignment horizontal="center"/>
    </xf>
    <xf numFmtId="1" fontId="0" fillId="3" borderId="19" xfId="0" applyNumberFormat="1" applyFill="1" applyBorder="1" applyAlignment="1">
      <alignment/>
    </xf>
    <xf numFmtId="0" fontId="0" fillId="3" borderId="9" xfId="0" applyFont="1" applyFill="1" applyBorder="1" applyAlignment="1">
      <alignment/>
    </xf>
    <xf numFmtId="6" fontId="0" fillId="2" borderId="20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0" fontId="0" fillId="2" borderId="21" xfId="0" applyFill="1" applyBorder="1" applyAlignment="1">
      <alignment/>
    </xf>
    <xf numFmtId="16" fontId="0" fillId="3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3" borderId="1" xfId="0" applyFill="1" applyBorder="1" applyAlignment="1">
      <alignment/>
    </xf>
    <xf numFmtId="6" fontId="0" fillId="3" borderId="2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6" fontId="0" fillId="2" borderId="22" xfId="0" applyNumberFormat="1" applyFill="1" applyBorder="1" applyAlignment="1">
      <alignment/>
    </xf>
    <xf numFmtId="0" fontId="5" fillId="2" borderId="23" xfId="0" applyFont="1" applyFill="1" applyBorder="1" applyAlignment="1">
      <alignment/>
    </xf>
    <xf numFmtId="0" fontId="0" fillId="2" borderId="9" xfId="0" applyFill="1" applyBorder="1" applyAlignment="1">
      <alignment/>
    </xf>
    <xf numFmtId="6" fontId="0" fillId="2" borderId="10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9" fontId="1" fillId="3" borderId="4" xfId="0" applyNumberFormat="1" applyFont="1" applyFill="1" applyBorder="1" applyAlignment="1">
      <alignment horizontal="right"/>
    </xf>
    <xf numFmtId="169" fontId="0" fillId="3" borderId="3" xfId="0" applyNumberFormat="1" applyFont="1" applyFill="1" applyBorder="1" applyAlignment="1">
      <alignment horizontal="center"/>
    </xf>
    <xf numFmtId="169" fontId="0" fillId="3" borderId="4" xfId="0" applyNumberFormat="1" applyFont="1" applyFill="1" applyBorder="1" applyAlignment="1">
      <alignment/>
    </xf>
    <xf numFmtId="169" fontId="0" fillId="3" borderId="3" xfId="0" applyNumberFormat="1" applyFont="1" applyFill="1" applyBorder="1" applyAlignment="1">
      <alignment/>
    </xf>
    <xf numFmtId="169" fontId="0" fillId="3" borderId="5" xfId="0" applyNumberFormat="1" applyFont="1" applyFill="1" applyBorder="1" applyAlignment="1">
      <alignment/>
    </xf>
    <xf numFmtId="169" fontId="0" fillId="3" borderId="15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1">
      <pane xSplit="2" ySplit="1" topLeftCell="C3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2" sqref="A52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hidden="1" customWidth="1"/>
    <col min="6" max="6" width="17.7109375" style="2" customWidth="1"/>
    <col min="7" max="7" width="10.7109375" style="7" customWidth="1"/>
    <col min="8" max="8" width="2.7109375" style="3" hidden="1" customWidth="1"/>
    <col min="9" max="9" width="17.7109375" style="2" customWidth="1"/>
    <col min="10" max="10" width="10.7109375" style="7" customWidth="1"/>
    <col min="11" max="11" width="2.7109375" style="3" hidden="1" customWidth="1"/>
    <col min="12" max="12" width="17.7109375" style="2" customWidth="1"/>
    <col min="13" max="13" width="10.7109375" style="7" customWidth="1"/>
    <col min="14" max="14" width="2.7109375" style="3" hidden="1" customWidth="1"/>
    <col min="15" max="15" width="17.7109375" style="2" customWidth="1"/>
    <col min="16" max="16" width="10.7109375" style="7" customWidth="1"/>
    <col min="17" max="17" width="2.7109375" style="3" hidden="1" customWidth="1"/>
    <col min="18" max="18" width="17.7109375" style="2" customWidth="1"/>
    <col min="19" max="19" width="10.7109375" style="7" customWidth="1"/>
    <col min="20" max="20" width="2.7109375" style="3" hidden="1" customWidth="1"/>
    <col min="21" max="21" width="17.7109375" style="2" customWidth="1"/>
    <col min="22" max="22" width="10.7109375" style="7" customWidth="1"/>
    <col min="23" max="23" width="2.7109375" style="3" hidden="1" customWidth="1"/>
    <col min="24" max="24" width="17.7109375" style="2" customWidth="1"/>
    <col min="25" max="25" width="10.7109375" style="7" customWidth="1"/>
    <col min="26" max="26" width="2.7109375" style="3" hidden="1" customWidth="1"/>
    <col min="27" max="27" width="17.7109375" style="2" customWidth="1"/>
    <col min="28" max="28" width="10.7109375" style="7" customWidth="1"/>
    <col min="29" max="29" width="2.7109375" style="3" hidden="1" customWidth="1"/>
    <col min="30" max="16384" width="9.140625" style="2" customWidth="1"/>
  </cols>
  <sheetData>
    <row r="1" spans="1:29" s="37" customFormat="1" ht="24" customHeight="1" thickBot="1" thickTop="1">
      <c r="A1" s="17" t="s">
        <v>24</v>
      </c>
      <c r="B1" s="18" t="s">
        <v>56</v>
      </c>
      <c r="C1" s="19" t="s">
        <v>19</v>
      </c>
      <c r="D1" s="20"/>
      <c r="E1" s="21"/>
      <c r="F1" s="19" t="s">
        <v>16</v>
      </c>
      <c r="G1" s="20"/>
      <c r="H1" s="21"/>
      <c r="I1" s="19" t="s">
        <v>15</v>
      </c>
      <c r="J1" s="20"/>
      <c r="K1" s="21"/>
      <c r="L1" s="19" t="s">
        <v>22</v>
      </c>
      <c r="M1" s="20"/>
      <c r="N1" s="21"/>
      <c r="O1" s="19" t="s">
        <v>17</v>
      </c>
      <c r="P1" s="20"/>
      <c r="Q1" s="21"/>
      <c r="R1" s="19" t="s">
        <v>18</v>
      </c>
      <c r="S1" s="20"/>
      <c r="T1" s="21"/>
      <c r="U1" s="19" t="s">
        <v>21</v>
      </c>
      <c r="V1" s="20"/>
      <c r="W1" s="21"/>
      <c r="X1" s="19" t="s">
        <v>23</v>
      </c>
      <c r="Y1" s="20"/>
      <c r="Z1" s="21"/>
      <c r="AA1" s="19" t="s">
        <v>20</v>
      </c>
      <c r="AB1" s="20"/>
      <c r="AC1" s="50"/>
    </row>
    <row r="2" spans="1:29" ht="19.5" customHeight="1" thickTop="1">
      <c r="A2" s="38" t="s">
        <v>25</v>
      </c>
      <c r="B2" s="39">
        <v>35803</v>
      </c>
      <c r="C2" s="9" t="s">
        <v>58</v>
      </c>
      <c r="D2" s="10">
        <v>38675</v>
      </c>
      <c r="E2" s="15"/>
      <c r="F2" s="9" t="s">
        <v>57</v>
      </c>
      <c r="G2" s="10">
        <v>46538</v>
      </c>
      <c r="H2" s="15"/>
      <c r="I2" s="9" t="s">
        <v>57</v>
      </c>
      <c r="J2" s="10">
        <v>46538</v>
      </c>
      <c r="K2" s="15"/>
      <c r="L2" s="9" t="s">
        <v>61</v>
      </c>
      <c r="M2" s="10">
        <v>43775</v>
      </c>
      <c r="N2" s="15"/>
      <c r="O2" s="9" t="s">
        <v>61</v>
      </c>
      <c r="P2" s="10">
        <v>43775</v>
      </c>
      <c r="Q2" s="15"/>
      <c r="R2" s="9" t="s">
        <v>63</v>
      </c>
      <c r="S2" s="10">
        <v>31450</v>
      </c>
      <c r="T2" s="15"/>
      <c r="U2" s="9" t="s">
        <v>59</v>
      </c>
      <c r="V2" s="10">
        <v>149600</v>
      </c>
      <c r="W2" s="15"/>
      <c r="X2" s="9" t="s">
        <v>60</v>
      </c>
      <c r="Y2" s="10">
        <v>26563</v>
      </c>
      <c r="Z2" s="15"/>
      <c r="AA2" s="9" t="s">
        <v>62</v>
      </c>
      <c r="AB2" s="10">
        <v>28475</v>
      </c>
      <c r="AC2" s="51"/>
    </row>
    <row r="3" spans="1:29" ht="19.5" customHeight="1">
      <c r="A3" s="40" t="s">
        <v>26</v>
      </c>
      <c r="B3" s="41">
        <v>35809</v>
      </c>
      <c r="C3" s="12" t="s">
        <v>65</v>
      </c>
      <c r="D3" s="11">
        <v>27876</v>
      </c>
      <c r="E3" s="13"/>
      <c r="F3" s="76" t="s">
        <v>67</v>
      </c>
      <c r="G3" s="11">
        <v>414000</v>
      </c>
      <c r="H3" s="13"/>
      <c r="I3" s="72" t="s">
        <v>66</v>
      </c>
      <c r="J3" s="11">
        <v>0</v>
      </c>
      <c r="K3" s="13"/>
      <c r="L3" s="12" t="s">
        <v>68</v>
      </c>
      <c r="M3" s="11">
        <v>4807</v>
      </c>
      <c r="N3" s="13"/>
      <c r="O3" s="12" t="s">
        <v>65</v>
      </c>
      <c r="P3" s="11">
        <v>27876</v>
      </c>
      <c r="Q3" s="13"/>
      <c r="R3" s="12" t="s">
        <v>59</v>
      </c>
      <c r="S3" s="11">
        <v>79925</v>
      </c>
      <c r="T3" s="13"/>
      <c r="U3" s="12" t="s">
        <v>65</v>
      </c>
      <c r="V3" s="11">
        <v>27876</v>
      </c>
      <c r="W3" s="13"/>
      <c r="X3" s="12" t="s">
        <v>65</v>
      </c>
      <c r="Y3" s="11">
        <v>27876</v>
      </c>
      <c r="Z3" s="13"/>
      <c r="AA3" s="67" t="s">
        <v>66</v>
      </c>
      <c r="AB3" s="11">
        <v>0</v>
      </c>
      <c r="AC3" s="52"/>
    </row>
    <row r="4" spans="1:29" ht="19.5" customHeight="1">
      <c r="A4" s="40" t="s">
        <v>0</v>
      </c>
      <c r="B4" s="42">
        <v>35817</v>
      </c>
      <c r="C4" s="12" t="s">
        <v>69</v>
      </c>
      <c r="D4" s="11">
        <v>5475</v>
      </c>
      <c r="E4" s="13"/>
      <c r="F4" s="12" t="s">
        <v>58</v>
      </c>
      <c r="G4" s="11">
        <v>12357</v>
      </c>
      <c r="H4" s="13"/>
      <c r="I4" s="12" t="s">
        <v>58</v>
      </c>
      <c r="J4" s="71">
        <v>12357</v>
      </c>
      <c r="K4" s="13"/>
      <c r="L4" s="12" t="s">
        <v>70</v>
      </c>
      <c r="M4" s="11">
        <v>17000</v>
      </c>
      <c r="N4" s="13"/>
      <c r="O4" s="12" t="s">
        <v>70</v>
      </c>
      <c r="P4" s="11">
        <v>17000</v>
      </c>
      <c r="Q4" s="13"/>
      <c r="R4" s="12" t="s">
        <v>58</v>
      </c>
      <c r="S4" s="11">
        <v>12357</v>
      </c>
      <c r="T4" s="13"/>
      <c r="U4" s="12" t="s">
        <v>69</v>
      </c>
      <c r="V4" s="11">
        <v>5475</v>
      </c>
      <c r="W4" s="13"/>
      <c r="X4" s="12" t="s">
        <v>71</v>
      </c>
      <c r="Y4" s="11">
        <v>38750</v>
      </c>
      <c r="Z4" s="13"/>
      <c r="AA4" s="67" t="s">
        <v>72</v>
      </c>
      <c r="AB4" s="11">
        <v>0</v>
      </c>
      <c r="AC4" s="52"/>
    </row>
    <row r="5" spans="1:29" ht="19.5" customHeight="1">
      <c r="A5" s="40" t="s">
        <v>27</v>
      </c>
      <c r="B5" s="41">
        <v>36024</v>
      </c>
      <c r="C5" s="67" t="s">
        <v>59</v>
      </c>
      <c r="D5" s="11">
        <v>0</v>
      </c>
      <c r="E5" s="13"/>
      <c r="F5" s="67" t="s">
        <v>59</v>
      </c>
      <c r="G5" s="11">
        <v>0</v>
      </c>
      <c r="H5" s="13"/>
      <c r="I5" s="84" t="s">
        <v>59</v>
      </c>
      <c r="J5" s="11">
        <v>0</v>
      </c>
      <c r="K5" s="13"/>
      <c r="L5" s="12" t="s">
        <v>75</v>
      </c>
      <c r="M5" s="11">
        <v>26000</v>
      </c>
      <c r="N5" s="13"/>
      <c r="O5" s="67" t="s">
        <v>74</v>
      </c>
      <c r="P5" s="11">
        <v>0</v>
      </c>
      <c r="Q5" s="13"/>
      <c r="R5" s="12" t="s">
        <v>73</v>
      </c>
      <c r="S5" s="11">
        <v>65000</v>
      </c>
      <c r="T5" s="13"/>
      <c r="U5" s="67" t="s">
        <v>70</v>
      </c>
      <c r="V5" s="11">
        <v>0</v>
      </c>
      <c r="W5" s="13"/>
      <c r="X5" s="67" t="s">
        <v>59</v>
      </c>
      <c r="Y5" s="11">
        <v>0</v>
      </c>
      <c r="Z5" s="13"/>
      <c r="AA5" s="67" t="s">
        <v>65</v>
      </c>
      <c r="AB5" s="11">
        <v>0</v>
      </c>
      <c r="AC5" s="52"/>
    </row>
    <row r="6" spans="1:29" ht="19.5" customHeight="1">
      <c r="A6" s="40" t="s">
        <v>28</v>
      </c>
      <c r="B6" s="42">
        <v>35831</v>
      </c>
      <c r="C6" s="12" t="s">
        <v>78</v>
      </c>
      <c r="D6" s="11">
        <v>8429</v>
      </c>
      <c r="E6" s="13"/>
      <c r="F6" s="12" t="s">
        <v>71</v>
      </c>
      <c r="G6" s="11">
        <v>20160</v>
      </c>
      <c r="H6" s="13"/>
      <c r="I6" s="67" t="s">
        <v>80</v>
      </c>
      <c r="J6" s="11">
        <v>0</v>
      </c>
      <c r="K6" s="13"/>
      <c r="L6" s="67" t="s">
        <v>79</v>
      </c>
      <c r="M6" s="11">
        <v>0</v>
      </c>
      <c r="N6" s="13"/>
      <c r="O6" s="67" t="s">
        <v>77</v>
      </c>
      <c r="P6" s="11">
        <v>0</v>
      </c>
      <c r="Q6" s="13"/>
      <c r="R6" s="12" t="s">
        <v>76</v>
      </c>
      <c r="S6" s="11">
        <v>40600</v>
      </c>
      <c r="T6" s="13"/>
      <c r="U6" s="12" t="s">
        <v>72</v>
      </c>
      <c r="V6" s="11">
        <v>40600</v>
      </c>
      <c r="W6" s="13"/>
      <c r="X6" s="67" t="s">
        <v>77</v>
      </c>
      <c r="Y6" s="11">
        <v>0</v>
      </c>
      <c r="Z6" s="13"/>
      <c r="AA6" s="67" t="s">
        <v>67</v>
      </c>
      <c r="AB6" s="11">
        <v>0</v>
      </c>
      <c r="AC6" s="52"/>
    </row>
    <row r="7" spans="1:29" ht="19.5" customHeight="1">
      <c r="A7" s="40" t="s">
        <v>29</v>
      </c>
      <c r="B7" s="42">
        <v>35838</v>
      </c>
      <c r="C7" s="12" t="s">
        <v>81</v>
      </c>
      <c r="D7" s="11">
        <v>18000</v>
      </c>
      <c r="E7" s="13"/>
      <c r="F7" s="12" t="s">
        <v>81</v>
      </c>
      <c r="G7" s="11">
        <v>18000</v>
      </c>
      <c r="H7" s="13"/>
      <c r="I7" s="12" t="s">
        <v>74</v>
      </c>
      <c r="J7" s="11">
        <v>3960</v>
      </c>
      <c r="K7" s="13"/>
      <c r="L7" s="67" t="s">
        <v>83</v>
      </c>
      <c r="M7" s="11">
        <v>0</v>
      </c>
      <c r="N7" s="13"/>
      <c r="O7" s="12" t="s">
        <v>81</v>
      </c>
      <c r="P7" s="11">
        <v>18000</v>
      </c>
      <c r="Q7" s="13"/>
      <c r="R7" s="12" t="s">
        <v>74</v>
      </c>
      <c r="S7" s="11">
        <v>3960</v>
      </c>
      <c r="T7" s="13"/>
      <c r="U7" s="12" t="s">
        <v>82</v>
      </c>
      <c r="V7" s="11">
        <v>3528</v>
      </c>
      <c r="W7" s="13"/>
      <c r="X7" s="12" t="s">
        <v>81</v>
      </c>
      <c r="Y7" s="11">
        <v>18000</v>
      </c>
      <c r="Z7" s="13"/>
      <c r="AA7" s="12" t="s">
        <v>74</v>
      </c>
      <c r="AB7" s="11">
        <v>3960</v>
      </c>
      <c r="AC7" s="52"/>
    </row>
    <row r="8" spans="1:29" ht="19.5" customHeight="1">
      <c r="A8" s="40" t="s">
        <v>30</v>
      </c>
      <c r="B8" s="42">
        <v>35845</v>
      </c>
      <c r="C8" s="12" t="s">
        <v>85</v>
      </c>
      <c r="D8" s="11">
        <v>27000</v>
      </c>
      <c r="E8" s="13"/>
      <c r="F8" s="12" t="s">
        <v>84</v>
      </c>
      <c r="G8" s="11">
        <v>15267</v>
      </c>
      <c r="H8" s="13"/>
      <c r="I8" s="12" t="s">
        <v>63</v>
      </c>
      <c r="J8" s="11">
        <v>4380</v>
      </c>
      <c r="K8" s="13"/>
      <c r="L8" s="12" t="s">
        <v>58</v>
      </c>
      <c r="M8" s="11">
        <v>4380</v>
      </c>
      <c r="N8" s="13"/>
      <c r="O8" s="67" t="s">
        <v>71</v>
      </c>
      <c r="P8" s="11">
        <v>0</v>
      </c>
      <c r="Q8" s="13"/>
      <c r="R8" s="67" t="s">
        <v>69</v>
      </c>
      <c r="S8" s="11">
        <v>0</v>
      </c>
      <c r="T8" s="13"/>
      <c r="U8" s="12" t="s">
        <v>58</v>
      </c>
      <c r="V8" s="11">
        <v>4380</v>
      </c>
      <c r="W8" s="13"/>
      <c r="X8" s="12" t="s">
        <v>58</v>
      </c>
      <c r="Y8" s="11">
        <v>4380</v>
      </c>
      <c r="Z8" s="13"/>
      <c r="AA8" s="12" t="s">
        <v>84</v>
      </c>
      <c r="AB8" s="11">
        <v>15267</v>
      </c>
      <c r="AC8" s="52"/>
    </row>
    <row r="9" spans="1:29" ht="19.5" customHeight="1">
      <c r="A9" s="40" t="s">
        <v>31</v>
      </c>
      <c r="B9" s="42">
        <v>35852</v>
      </c>
      <c r="C9" s="12" t="s">
        <v>87</v>
      </c>
      <c r="D9" s="11">
        <v>67988</v>
      </c>
      <c r="E9" s="13"/>
      <c r="F9" s="67" t="s">
        <v>61</v>
      </c>
      <c r="G9" s="11">
        <v>0</v>
      </c>
      <c r="H9" s="13"/>
      <c r="I9" s="12" t="s">
        <v>66</v>
      </c>
      <c r="J9" s="11">
        <v>9465</v>
      </c>
      <c r="K9" s="13"/>
      <c r="L9" s="12" t="s">
        <v>88</v>
      </c>
      <c r="M9" s="11">
        <v>67988</v>
      </c>
      <c r="N9" s="13"/>
      <c r="O9" s="12" t="s">
        <v>67</v>
      </c>
      <c r="P9" s="11">
        <v>4389</v>
      </c>
      <c r="Q9" s="13"/>
      <c r="R9" s="67" t="s">
        <v>86</v>
      </c>
      <c r="S9" s="11">
        <v>0</v>
      </c>
      <c r="T9" s="13"/>
      <c r="U9" s="67" t="s">
        <v>76</v>
      </c>
      <c r="V9" s="11">
        <v>0</v>
      </c>
      <c r="W9" s="13"/>
      <c r="X9" s="12" t="s">
        <v>82</v>
      </c>
      <c r="Y9" s="11">
        <v>9465</v>
      </c>
      <c r="Z9" s="13"/>
      <c r="AA9" s="67" t="s">
        <v>89</v>
      </c>
      <c r="AB9" s="11">
        <v>0</v>
      </c>
      <c r="AC9" s="52"/>
    </row>
    <row r="10" spans="1:29" ht="19.5" customHeight="1">
      <c r="A10" s="40" t="s">
        <v>32</v>
      </c>
      <c r="B10" s="42">
        <v>35859</v>
      </c>
      <c r="C10" s="12" t="s">
        <v>70</v>
      </c>
      <c r="D10" s="11">
        <v>16857</v>
      </c>
      <c r="E10" s="13"/>
      <c r="F10" s="12" t="s">
        <v>90</v>
      </c>
      <c r="G10" s="11">
        <v>82667</v>
      </c>
      <c r="H10" s="13"/>
      <c r="I10" s="12" t="s">
        <v>87</v>
      </c>
      <c r="J10" s="11">
        <v>64500</v>
      </c>
      <c r="K10" s="13"/>
      <c r="L10" s="67" t="s">
        <v>91</v>
      </c>
      <c r="M10" s="11">
        <v>0</v>
      </c>
      <c r="N10" s="13"/>
      <c r="O10" s="12" t="s">
        <v>93</v>
      </c>
      <c r="P10" s="11">
        <v>9420</v>
      </c>
      <c r="Q10" s="13"/>
      <c r="R10" s="12" t="s">
        <v>84</v>
      </c>
      <c r="S10" s="11">
        <v>176000</v>
      </c>
      <c r="T10" s="13"/>
      <c r="U10" s="12" t="s">
        <v>87</v>
      </c>
      <c r="V10" s="11">
        <v>64500</v>
      </c>
      <c r="W10" s="13"/>
      <c r="X10" s="67" t="s">
        <v>92</v>
      </c>
      <c r="Y10" s="11">
        <v>0</v>
      </c>
      <c r="Z10" s="13"/>
      <c r="AA10" s="67" t="s">
        <v>92</v>
      </c>
      <c r="AB10" s="11">
        <v>0</v>
      </c>
      <c r="AC10" s="52"/>
    </row>
    <row r="11" spans="1:29" ht="19.5" customHeight="1">
      <c r="A11" s="40" t="s">
        <v>1</v>
      </c>
      <c r="B11" s="42">
        <v>35866</v>
      </c>
      <c r="C11" s="67" t="s">
        <v>95</v>
      </c>
      <c r="D11" s="11">
        <v>0</v>
      </c>
      <c r="E11" s="13"/>
      <c r="F11" s="12" t="s">
        <v>94</v>
      </c>
      <c r="G11" s="11">
        <v>4198</v>
      </c>
      <c r="H11" s="13"/>
      <c r="I11" s="12" t="s">
        <v>80</v>
      </c>
      <c r="J11" s="11">
        <v>4759</v>
      </c>
      <c r="K11" s="13"/>
      <c r="L11" s="12" t="s">
        <v>71</v>
      </c>
      <c r="M11" s="11">
        <v>27000</v>
      </c>
      <c r="N11" s="13"/>
      <c r="O11" s="12" t="s">
        <v>96</v>
      </c>
      <c r="P11" s="11">
        <v>74400</v>
      </c>
      <c r="Q11" s="13"/>
      <c r="R11" s="76" t="s">
        <v>65</v>
      </c>
      <c r="S11" s="11">
        <v>324000</v>
      </c>
      <c r="T11" s="13"/>
      <c r="U11" s="12" t="s">
        <v>81</v>
      </c>
      <c r="V11" s="11">
        <v>37800</v>
      </c>
      <c r="W11" s="13"/>
      <c r="X11" s="12" t="s">
        <v>72</v>
      </c>
      <c r="Y11" s="11">
        <v>37800</v>
      </c>
      <c r="Z11" s="13"/>
      <c r="AA11" s="12" t="s">
        <v>96</v>
      </c>
      <c r="AB11" s="11">
        <v>74400</v>
      </c>
      <c r="AC11" s="52"/>
    </row>
    <row r="12" spans="1:29" ht="19.5" customHeight="1">
      <c r="A12" s="40" t="s">
        <v>33</v>
      </c>
      <c r="B12" s="42">
        <v>35873</v>
      </c>
      <c r="C12" s="67" t="s">
        <v>98</v>
      </c>
      <c r="D12" s="11">
        <v>0</v>
      </c>
      <c r="E12" s="13"/>
      <c r="F12" s="67" t="s">
        <v>97</v>
      </c>
      <c r="G12" s="11">
        <v>0</v>
      </c>
      <c r="H12" s="13"/>
      <c r="I12" s="67" t="s">
        <v>97</v>
      </c>
      <c r="J12" s="11">
        <v>0</v>
      </c>
      <c r="K12" s="13"/>
      <c r="L12" s="12" t="s">
        <v>73</v>
      </c>
      <c r="M12" s="11">
        <v>12443</v>
      </c>
      <c r="N12" s="13"/>
      <c r="O12" s="67" t="s">
        <v>99</v>
      </c>
      <c r="P12" s="11">
        <v>0</v>
      </c>
      <c r="Q12" s="13"/>
      <c r="R12" s="67" t="s">
        <v>71</v>
      </c>
      <c r="S12" s="11">
        <v>0</v>
      </c>
      <c r="T12" s="13"/>
      <c r="U12" s="67" t="s">
        <v>97</v>
      </c>
      <c r="V12" s="11">
        <v>0</v>
      </c>
      <c r="W12" s="13"/>
      <c r="X12" s="12" t="s">
        <v>90</v>
      </c>
      <c r="Y12" s="11">
        <v>20000</v>
      </c>
      <c r="Z12" s="13"/>
      <c r="AA12" s="12" t="s">
        <v>72</v>
      </c>
      <c r="AB12" s="11">
        <v>9217</v>
      </c>
      <c r="AC12" s="52"/>
    </row>
    <row r="13" spans="1:29" ht="19.5" customHeight="1">
      <c r="A13" s="40" t="s">
        <v>34</v>
      </c>
      <c r="B13" s="42">
        <v>35880</v>
      </c>
      <c r="C13" s="12" t="s">
        <v>82</v>
      </c>
      <c r="D13" s="11">
        <v>352000</v>
      </c>
      <c r="E13" s="13"/>
      <c r="F13" s="12" t="s">
        <v>100</v>
      </c>
      <c r="G13" s="11">
        <v>8920</v>
      </c>
      <c r="H13" s="13"/>
      <c r="I13" s="12" t="s">
        <v>103</v>
      </c>
      <c r="J13" s="11">
        <v>18886</v>
      </c>
      <c r="K13" s="13"/>
      <c r="L13" s="12" t="s">
        <v>65</v>
      </c>
      <c r="M13" s="11">
        <v>192000</v>
      </c>
      <c r="N13" s="13"/>
      <c r="O13" s="67" t="s">
        <v>102</v>
      </c>
      <c r="P13" s="11">
        <v>0</v>
      </c>
      <c r="Q13" s="13"/>
      <c r="R13" s="12" t="s">
        <v>96</v>
      </c>
      <c r="S13" s="11">
        <v>66000</v>
      </c>
      <c r="T13" s="13"/>
      <c r="U13" s="67" t="s">
        <v>101</v>
      </c>
      <c r="V13" s="11">
        <v>0</v>
      </c>
      <c r="W13" s="13"/>
      <c r="X13" s="67" t="s">
        <v>102</v>
      </c>
      <c r="Y13" s="11">
        <v>0</v>
      </c>
      <c r="Z13" s="13"/>
      <c r="AA13" s="12" t="s">
        <v>104</v>
      </c>
      <c r="AB13" s="11">
        <v>96000</v>
      </c>
      <c r="AC13" s="52"/>
    </row>
    <row r="14" spans="1:29" ht="19.5" customHeight="1">
      <c r="A14" s="40" t="s">
        <v>35</v>
      </c>
      <c r="B14" s="42">
        <v>35887</v>
      </c>
      <c r="C14" s="67" t="s">
        <v>94</v>
      </c>
      <c r="D14" s="11">
        <v>0</v>
      </c>
      <c r="E14" s="13"/>
      <c r="F14" s="12" t="s">
        <v>77</v>
      </c>
      <c r="G14" s="11">
        <v>31329</v>
      </c>
      <c r="H14" s="13"/>
      <c r="I14" s="12" t="s">
        <v>75</v>
      </c>
      <c r="J14" s="11">
        <v>81600</v>
      </c>
      <c r="K14" s="13"/>
      <c r="L14" s="12" t="s">
        <v>106</v>
      </c>
      <c r="M14" s="11">
        <v>12580</v>
      </c>
      <c r="N14" s="13"/>
      <c r="O14" s="12" t="s">
        <v>87</v>
      </c>
      <c r="P14" s="11">
        <v>31329</v>
      </c>
      <c r="Q14" s="13"/>
      <c r="R14" s="12" t="s">
        <v>105</v>
      </c>
      <c r="S14" s="11">
        <v>18488</v>
      </c>
      <c r="T14" s="13"/>
      <c r="U14" s="67" t="s">
        <v>66</v>
      </c>
      <c r="V14" s="11">
        <v>0</v>
      </c>
      <c r="W14" s="13"/>
      <c r="X14" s="75" t="s">
        <v>77</v>
      </c>
      <c r="Y14" s="11">
        <v>31329</v>
      </c>
      <c r="Z14" s="13"/>
      <c r="AA14" s="67" t="s">
        <v>107</v>
      </c>
      <c r="AB14" s="11">
        <v>0</v>
      </c>
      <c r="AC14" s="52"/>
    </row>
    <row r="15" spans="1:29" ht="19.5" customHeight="1">
      <c r="A15" s="40" t="s">
        <v>36</v>
      </c>
      <c r="B15" s="42">
        <v>35894</v>
      </c>
      <c r="C15" s="12" t="s">
        <v>103</v>
      </c>
      <c r="D15" s="11">
        <v>89600</v>
      </c>
      <c r="E15" s="13"/>
      <c r="F15" s="12" t="s">
        <v>103</v>
      </c>
      <c r="G15" s="11">
        <v>89600</v>
      </c>
      <c r="H15" s="13"/>
      <c r="I15" s="12" t="s">
        <v>104</v>
      </c>
      <c r="J15" s="11">
        <v>48000</v>
      </c>
      <c r="K15" s="13"/>
      <c r="L15" s="12" t="s">
        <v>96</v>
      </c>
      <c r="M15" s="11">
        <v>18112</v>
      </c>
      <c r="N15" s="13"/>
      <c r="O15" s="12" t="s">
        <v>100</v>
      </c>
      <c r="P15" s="11">
        <v>18112</v>
      </c>
      <c r="Q15" s="13"/>
      <c r="R15" s="12" t="s">
        <v>103</v>
      </c>
      <c r="S15" s="11">
        <v>89600</v>
      </c>
      <c r="T15" s="13"/>
      <c r="U15" s="12" t="s">
        <v>103</v>
      </c>
      <c r="V15" s="11">
        <v>89600</v>
      </c>
      <c r="W15" s="13"/>
      <c r="X15" s="12" t="s">
        <v>103</v>
      </c>
      <c r="Y15" s="11">
        <v>89600</v>
      </c>
      <c r="Z15" s="13"/>
      <c r="AA15" s="12" t="s">
        <v>100</v>
      </c>
      <c r="AB15" s="11">
        <v>18112</v>
      </c>
      <c r="AC15" s="52"/>
    </row>
    <row r="16" spans="1:29" ht="19.5" customHeight="1">
      <c r="A16" s="40" t="s">
        <v>37</v>
      </c>
      <c r="B16" s="42">
        <v>35901</v>
      </c>
      <c r="C16" s="12" t="s">
        <v>94</v>
      </c>
      <c r="D16" s="11">
        <v>110200</v>
      </c>
      <c r="E16" s="13"/>
      <c r="F16" s="12" t="s">
        <v>87</v>
      </c>
      <c r="G16" s="11">
        <v>11780</v>
      </c>
      <c r="H16" s="13"/>
      <c r="I16" s="12" t="s">
        <v>73</v>
      </c>
      <c r="J16" s="11">
        <v>9804</v>
      </c>
      <c r="K16" s="13"/>
      <c r="L16" s="76" t="s">
        <v>100</v>
      </c>
      <c r="M16" s="11">
        <v>342000</v>
      </c>
      <c r="N16" s="13"/>
      <c r="O16" s="12" t="s">
        <v>104</v>
      </c>
      <c r="P16" s="11">
        <v>45600</v>
      </c>
      <c r="Q16" s="13"/>
      <c r="R16" s="12" t="s">
        <v>108</v>
      </c>
      <c r="S16" s="11">
        <v>23940</v>
      </c>
      <c r="T16" s="13"/>
      <c r="U16" s="12" t="s">
        <v>75</v>
      </c>
      <c r="V16" s="11">
        <v>205200</v>
      </c>
      <c r="W16" s="13"/>
      <c r="X16" s="12" t="s">
        <v>87</v>
      </c>
      <c r="Y16" s="11">
        <v>11780</v>
      </c>
      <c r="Z16" s="13"/>
      <c r="AA16" s="67" t="s">
        <v>109</v>
      </c>
      <c r="AB16" s="11">
        <v>0</v>
      </c>
      <c r="AC16" s="52"/>
    </row>
    <row r="17" spans="1:29" ht="19.5" customHeight="1">
      <c r="A17" s="40" t="s">
        <v>38</v>
      </c>
      <c r="B17" s="42">
        <v>35908</v>
      </c>
      <c r="C17" s="12" t="s">
        <v>62</v>
      </c>
      <c r="D17" s="11">
        <v>18543</v>
      </c>
      <c r="E17" s="13"/>
      <c r="F17" s="12" t="s">
        <v>108</v>
      </c>
      <c r="G17" s="11">
        <v>7480</v>
      </c>
      <c r="H17" s="13"/>
      <c r="I17" s="12" t="s">
        <v>62</v>
      </c>
      <c r="J17" s="11">
        <v>18543</v>
      </c>
      <c r="K17" s="13"/>
      <c r="L17" s="12" t="s">
        <v>62</v>
      </c>
      <c r="M17" s="11">
        <v>18543</v>
      </c>
      <c r="N17" s="13"/>
      <c r="O17" s="67" t="s">
        <v>59</v>
      </c>
      <c r="P17" s="11">
        <v>0</v>
      </c>
      <c r="Q17" s="13"/>
      <c r="R17" s="12" t="s">
        <v>110</v>
      </c>
      <c r="S17" s="11">
        <v>30863</v>
      </c>
      <c r="T17" s="13"/>
      <c r="U17" s="12" t="s">
        <v>108</v>
      </c>
      <c r="V17" s="11">
        <v>7480</v>
      </c>
      <c r="W17" s="13"/>
      <c r="X17" s="12" t="s">
        <v>111</v>
      </c>
      <c r="Y17" s="11">
        <v>4444</v>
      </c>
      <c r="Z17" s="13"/>
      <c r="AA17" s="12" t="s">
        <v>89</v>
      </c>
      <c r="AB17" s="11">
        <v>18543</v>
      </c>
      <c r="AC17" s="52"/>
    </row>
    <row r="18" spans="1:29" ht="19.5" customHeight="1">
      <c r="A18" s="40" t="s">
        <v>39</v>
      </c>
      <c r="B18" s="42">
        <v>35915</v>
      </c>
      <c r="C18" s="67" t="s">
        <v>112</v>
      </c>
      <c r="D18" s="11">
        <v>0</v>
      </c>
      <c r="E18" s="13"/>
      <c r="F18" s="67" t="s">
        <v>113</v>
      </c>
      <c r="G18" s="11">
        <v>0</v>
      </c>
      <c r="H18" s="13"/>
      <c r="I18" s="12" t="s">
        <v>110</v>
      </c>
      <c r="J18" s="11">
        <v>216000</v>
      </c>
      <c r="K18" s="13"/>
      <c r="L18" s="12" t="s">
        <v>94</v>
      </c>
      <c r="M18" s="11">
        <v>4587</v>
      </c>
      <c r="N18" s="13"/>
      <c r="O18" s="12" t="s">
        <v>94</v>
      </c>
      <c r="P18" s="11">
        <v>4587</v>
      </c>
      <c r="Q18" s="13"/>
      <c r="R18" s="12" t="s">
        <v>94</v>
      </c>
      <c r="S18" s="11">
        <v>4587</v>
      </c>
      <c r="T18" s="13"/>
      <c r="U18" s="12" t="s">
        <v>110</v>
      </c>
      <c r="V18" s="11">
        <v>216000</v>
      </c>
      <c r="W18" s="13"/>
      <c r="X18" s="67" t="s">
        <v>114</v>
      </c>
      <c r="Y18" s="11">
        <v>0</v>
      </c>
      <c r="Z18" s="13"/>
      <c r="AA18" s="76" t="s">
        <v>70</v>
      </c>
      <c r="AB18" s="11">
        <v>360000</v>
      </c>
      <c r="AC18" s="52"/>
    </row>
    <row r="19" spans="1:29" ht="19.5" customHeight="1">
      <c r="A19" s="40" t="s">
        <v>2</v>
      </c>
      <c r="B19" s="42">
        <v>35922</v>
      </c>
      <c r="C19" s="12" t="s">
        <v>115</v>
      </c>
      <c r="D19" s="11">
        <v>15840</v>
      </c>
      <c r="E19" s="13"/>
      <c r="F19" s="12" t="s">
        <v>93</v>
      </c>
      <c r="G19" s="11">
        <v>10935</v>
      </c>
      <c r="H19" s="13"/>
      <c r="I19" s="12" t="s">
        <v>71</v>
      </c>
      <c r="J19" s="11">
        <v>31500</v>
      </c>
      <c r="K19" s="13"/>
      <c r="L19" s="12" t="s">
        <v>93</v>
      </c>
      <c r="M19" s="11">
        <v>10935</v>
      </c>
      <c r="N19" s="13"/>
      <c r="O19" s="12" t="s">
        <v>84</v>
      </c>
      <c r="P19" s="11">
        <v>61020</v>
      </c>
      <c r="Q19" s="13"/>
      <c r="R19" s="12" t="s">
        <v>70</v>
      </c>
      <c r="S19" s="11">
        <v>31500</v>
      </c>
      <c r="T19" s="13"/>
      <c r="U19" s="12" t="s">
        <v>93</v>
      </c>
      <c r="V19" s="11">
        <v>10935</v>
      </c>
      <c r="W19" s="13"/>
      <c r="X19" s="12" t="s">
        <v>70</v>
      </c>
      <c r="Y19" s="11">
        <v>31500</v>
      </c>
      <c r="Z19" s="13"/>
      <c r="AA19" s="12" t="s">
        <v>93</v>
      </c>
      <c r="AB19" s="11">
        <v>10935</v>
      </c>
      <c r="AC19" s="52"/>
    </row>
    <row r="20" spans="1:29" ht="19.5" customHeight="1">
      <c r="A20" s="40" t="s">
        <v>40</v>
      </c>
      <c r="B20" s="42">
        <v>35929</v>
      </c>
      <c r="C20" s="12" t="s">
        <v>86</v>
      </c>
      <c r="D20" s="11">
        <v>29250</v>
      </c>
      <c r="E20" s="13"/>
      <c r="F20" s="12" t="s">
        <v>86</v>
      </c>
      <c r="G20" s="11">
        <v>29250</v>
      </c>
      <c r="H20" s="13"/>
      <c r="I20" s="12" t="s">
        <v>67</v>
      </c>
      <c r="J20" s="11">
        <v>186667</v>
      </c>
      <c r="K20" s="13"/>
      <c r="L20" s="12" t="s">
        <v>103</v>
      </c>
      <c r="M20" s="11">
        <v>52500</v>
      </c>
      <c r="N20" s="13"/>
      <c r="O20" s="12" t="s">
        <v>103</v>
      </c>
      <c r="P20" s="11">
        <v>52500</v>
      </c>
      <c r="Q20" s="13"/>
      <c r="R20" s="12" t="s">
        <v>116</v>
      </c>
      <c r="S20" s="11">
        <v>5525</v>
      </c>
      <c r="T20" s="13"/>
      <c r="U20" s="12" t="s">
        <v>73</v>
      </c>
      <c r="V20" s="11">
        <v>7613</v>
      </c>
      <c r="W20" s="13"/>
      <c r="X20" s="67" t="s">
        <v>109</v>
      </c>
      <c r="Y20" s="11">
        <v>0</v>
      </c>
      <c r="Z20" s="13"/>
      <c r="AA20" s="12" t="s">
        <v>103</v>
      </c>
      <c r="AB20" s="11">
        <v>52500</v>
      </c>
      <c r="AC20" s="52"/>
    </row>
    <row r="21" spans="1:29" ht="19.5" customHeight="1">
      <c r="A21" s="40" t="s">
        <v>41</v>
      </c>
      <c r="B21" s="42">
        <v>35936</v>
      </c>
      <c r="C21" s="12" t="s">
        <v>63</v>
      </c>
      <c r="D21" s="11">
        <v>156400</v>
      </c>
      <c r="E21" s="13"/>
      <c r="F21" s="67" t="s">
        <v>62</v>
      </c>
      <c r="G21" s="11">
        <v>0</v>
      </c>
      <c r="H21" s="13"/>
      <c r="I21" s="12" t="s">
        <v>84</v>
      </c>
      <c r="J21" s="11">
        <v>24485</v>
      </c>
      <c r="K21" s="13"/>
      <c r="L21" s="12" t="s">
        <v>63</v>
      </c>
      <c r="M21" s="11">
        <v>156400</v>
      </c>
      <c r="N21" s="13"/>
      <c r="O21" s="12" t="s">
        <v>72</v>
      </c>
      <c r="P21" s="11">
        <v>7626</v>
      </c>
      <c r="Q21" s="13"/>
      <c r="R21" s="12" t="s">
        <v>60</v>
      </c>
      <c r="S21" s="11">
        <v>69000</v>
      </c>
      <c r="T21" s="13"/>
      <c r="U21" s="67" t="s">
        <v>117</v>
      </c>
      <c r="V21" s="11">
        <v>0</v>
      </c>
      <c r="W21" s="13"/>
      <c r="X21" s="12" t="s">
        <v>75</v>
      </c>
      <c r="Y21" s="11">
        <v>7626</v>
      </c>
      <c r="Z21" s="13"/>
      <c r="AA21" s="67" t="s">
        <v>69</v>
      </c>
      <c r="AB21" s="11">
        <v>0</v>
      </c>
      <c r="AC21" s="52"/>
    </row>
    <row r="22" spans="1:29" ht="19.5" customHeight="1">
      <c r="A22" s="40" t="s">
        <v>42</v>
      </c>
      <c r="B22" s="42">
        <v>35943</v>
      </c>
      <c r="C22" s="67" t="s">
        <v>119</v>
      </c>
      <c r="D22" s="11">
        <v>0</v>
      </c>
      <c r="E22" s="13"/>
      <c r="F22" s="12" t="s">
        <v>65</v>
      </c>
      <c r="G22" s="11">
        <v>66275</v>
      </c>
      <c r="H22" s="13"/>
      <c r="I22" s="12" t="s">
        <v>81</v>
      </c>
      <c r="J22" s="11">
        <v>105600</v>
      </c>
      <c r="K22" s="13"/>
      <c r="L22" s="67" t="s">
        <v>118</v>
      </c>
      <c r="M22" s="11">
        <v>0</v>
      </c>
      <c r="N22" s="13"/>
      <c r="O22" s="12" t="s">
        <v>66</v>
      </c>
      <c r="P22" s="11">
        <v>12477</v>
      </c>
      <c r="Q22" s="13"/>
      <c r="R22" s="12" t="s">
        <v>81</v>
      </c>
      <c r="S22" s="11">
        <v>105600</v>
      </c>
      <c r="T22" s="13"/>
      <c r="U22" s="12" t="s">
        <v>120</v>
      </c>
      <c r="V22" s="11">
        <v>9240</v>
      </c>
      <c r="W22" s="13"/>
      <c r="X22" s="12" t="s">
        <v>104</v>
      </c>
      <c r="Y22" s="11">
        <v>66275</v>
      </c>
      <c r="Z22" s="13"/>
      <c r="AA22" s="67" t="s">
        <v>109</v>
      </c>
      <c r="AB22" s="11">
        <v>0</v>
      </c>
      <c r="AC22" s="52"/>
    </row>
    <row r="23" spans="1:29" ht="19.5" customHeight="1">
      <c r="A23" s="40" t="s">
        <v>3</v>
      </c>
      <c r="B23" s="42">
        <v>35950</v>
      </c>
      <c r="C23" s="67" t="s">
        <v>80</v>
      </c>
      <c r="D23" s="11">
        <v>0</v>
      </c>
      <c r="E23" s="13"/>
      <c r="F23" s="12" t="s">
        <v>60</v>
      </c>
      <c r="G23" s="11">
        <v>13718</v>
      </c>
      <c r="H23" s="13"/>
      <c r="I23" s="67" t="s">
        <v>121</v>
      </c>
      <c r="J23" s="11">
        <v>0</v>
      </c>
      <c r="K23" s="13"/>
      <c r="L23" s="12" t="s">
        <v>60</v>
      </c>
      <c r="M23" s="11">
        <v>13718</v>
      </c>
      <c r="N23" s="13"/>
      <c r="O23" s="12" t="s">
        <v>59</v>
      </c>
      <c r="P23" s="11">
        <v>90200</v>
      </c>
      <c r="Q23" s="13"/>
      <c r="R23" s="67" t="s">
        <v>80</v>
      </c>
      <c r="S23" s="11">
        <v>0</v>
      </c>
      <c r="T23" s="13"/>
      <c r="U23" s="12" t="s">
        <v>71</v>
      </c>
      <c r="V23" s="11">
        <v>21600</v>
      </c>
      <c r="W23" s="13"/>
      <c r="X23" s="67" t="s">
        <v>114</v>
      </c>
      <c r="Y23" s="11">
        <v>0</v>
      </c>
      <c r="Z23" s="13"/>
      <c r="AA23" s="67" t="s">
        <v>110</v>
      </c>
      <c r="AB23" s="11">
        <v>0</v>
      </c>
      <c r="AC23" s="52"/>
    </row>
    <row r="24" spans="1:29" ht="19.5" customHeight="1">
      <c r="A24" s="40" t="s">
        <v>4</v>
      </c>
      <c r="B24" s="42">
        <v>35957</v>
      </c>
      <c r="C24" s="12" t="s">
        <v>110</v>
      </c>
      <c r="D24" s="11">
        <v>68400</v>
      </c>
      <c r="E24" s="13"/>
      <c r="F24" s="12" t="s">
        <v>110</v>
      </c>
      <c r="G24" s="11">
        <v>68400</v>
      </c>
      <c r="H24" s="13"/>
      <c r="I24" s="12" t="s">
        <v>122</v>
      </c>
      <c r="J24" s="11">
        <v>4623</v>
      </c>
      <c r="K24" s="13"/>
      <c r="L24" s="67" t="s">
        <v>115</v>
      </c>
      <c r="M24" s="11">
        <v>0</v>
      </c>
      <c r="N24" s="13"/>
      <c r="O24" s="12" t="s">
        <v>122</v>
      </c>
      <c r="P24" s="11">
        <v>4623</v>
      </c>
      <c r="Q24" s="13"/>
      <c r="R24" s="12" t="s">
        <v>62</v>
      </c>
      <c r="S24" s="11">
        <v>35280</v>
      </c>
      <c r="T24" s="13"/>
      <c r="U24" s="12" t="s">
        <v>77</v>
      </c>
      <c r="V24" s="11">
        <v>46800</v>
      </c>
      <c r="W24" s="13"/>
      <c r="X24" s="67" t="s">
        <v>63</v>
      </c>
      <c r="Y24" s="11">
        <v>0</v>
      </c>
      <c r="Z24" s="13"/>
      <c r="AA24" s="67" t="s">
        <v>109</v>
      </c>
      <c r="AB24" s="11">
        <v>0</v>
      </c>
      <c r="AC24" s="52"/>
    </row>
    <row r="25" spans="1:29" ht="19.5" customHeight="1">
      <c r="A25" s="40" t="s">
        <v>43</v>
      </c>
      <c r="B25" s="42">
        <v>35964</v>
      </c>
      <c r="C25" s="12" t="s">
        <v>60</v>
      </c>
      <c r="D25" s="11">
        <v>15155</v>
      </c>
      <c r="E25" s="13"/>
      <c r="F25" s="12" t="s">
        <v>82</v>
      </c>
      <c r="G25" s="11">
        <v>107392</v>
      </c>
      <c r="H25" s="13"/>
      <c r="I25" s="12" t="s">
        <v>82</v>
      </c>
      <c r="J25" s="11">
        <v>107392</v>
      </c>
      <c r="K25" s="13"/>
      <c r="L25" s="12" t="s">
        <v>59</v>
      </c>
      <c r="M25" s="11">
        <v>18372</v>
      </c>
      <c r="N25" s="13"/>
      <c r="O25" s="12" t="s">
        <v>82</v>
      </c>
      <c r="P25" s="11">
        <v>107392</v>
      </c>
      <c r="Q25" s="13"/>
      <c r="R25" s="12" t="s">
        <v>102</v>
      </c>
      <c r="S25" s="11">
        <v>41833</v>
      </c>
      <c r="T25" s="13"/>
      <c r="U25" s="12" t="s">
        <v>102</v>
      </c>
      <c r="V25" s="11">
        <v>41833</v>
      </c>
      <c r="W25" s="13"/>
      <c r="X25" s="12" t="s">
        <v>102</v>
      </c>
      <c r="Y25" s="11">
        <v>41833</v>
      </c>
      <c r="Z25" s="13"/>
      <c r="AA25" s="75" t="s">
        <v>82</v>
      </c>
      <c r="AB25" s="11">
        <v>107392</v>
      </c>
      <c r="AC25" s="52"/>
    </row>
    <row r="26" spans="1:29" ht="19.5" customHeight="1">
      <c r="A26" s="40" t="s">
        <v>44</v>
      </c>
      <c r="B26" s="42">
        <v>35971</v>
      </c>
      <c r="C26" s="12" t="s">
        <v>123</v>
      </c>
      <c r="D26" s="11">
        <v>83600</v>
      </c>
      <c r="E26" s="13"/>
      <c r="F26" s="67" t="s">
        <v>66</v>
      </c>
      <c r="G26" s="11">
        <v>0</v>
      </c>
      <c r="H26" s="13"/>
      <c r="I26" s="12" t="s">
        <v>93</v>
      </c>
      <c r="J26" s="11">
        <v>18822</v>
      </c>
      <c r="K26" s="13"/>
      <c r="L26" s="12" t="s">
        <v>123</v>
      </c>
      <c r="M26" s="11">
        <v>83600</v>
      </c>
      <c r="N26" s="13"/>
      <c r="O26" s="12" t="s">
        <v>123</v>
      </c>
      <c r="P26" s="11">
        <v>83600</v>
      </c>
      <c r="Q26" s="13"/>
      <c r="R26" s="12" t="s">
        <v>86</v>
      </c>
      <c r="S26" s="11">
        <v>7920</v>
      </c>
      <c r="T26" s="13"/>
      <c r="U26" s="12" t="s">
        <v>86</v>
      </c>
      <c r="V26" s="11">
        <v>7920</v>
      </c>
      <c r="W26" s="13"/>
      <c r="X26" s="67" t="s">
        <v>110</v>
      </c>
      <c r="Y26" s="11">
        <v>0</v>
      </c>
      <c r="Z26" s="13"/>
      <c r="AA26" s="12" t="s">
        <v>94</v>
      </c>
      <c r="AB26" s="11">
        <v>4840</v>
      </c>
      <c r="AC26" s="52"/>
    </row>
    <row r="27" spans="1:29" ht="19.5" customHeight="1">
      <c r="A27" s="40" t="s">
        <v>45</v>
      </c>
      <c r="B27" s="42">
        <v>35978</v>
      </c>
      <c r="C27" s="67" t="s">
        <v>124</v>
      </c>
      <c r="D27" s="11">
        <v>0</v>
      </c>
      <c r="E27" s="13"/>
      <c r="F27" s="12" t="s">
        <v>80</v>
      </c>
      <c r="G27" s="11">
        <v>8209</v>
      </c>
      <c r="H27" s="13"/>
      <c r="I27" s="12" t="s">
        <v>72</v>
      </c>
      <c r="J27" s="11">
        <v>176000</v>
      </c>
      <c r="K27" s="13"/>
      <c r="L27" s="12" t="s">
        <v>90</v>
      </c>
      <c r="M27" s="11">
        <v>44000</v>
      </c>
      <c r="N27" s="13"/>
      <c r="O27" s="12" t="s">
        <v>60</v>
      </c>
      <c r="P27" s="11">
        <v>11860</v>
      </c>
      <c r="Q27" s="13"/>
      <c r="R27" s="12" t="s">
        <v>87</v>
      </c>
      <c r="S27" s="11">
        <v>64500</v>
      </c>
      <c r="T27" s="13"/>
      <c r="U27" s="12" t="s">
        <v>96</v>
      </c>
      <c r="V27" s="11">
        <v>3800</v>
      </c>
      <c r="W27" s="13"/>
      <c r="X27" s="67" t="s">
        <v>95</v>
      </c>
      <c r="Y27" s="11">
        <v>0</v>
      </c>
      <c r="Z27" s="13"/>
      <c r="AA27" s="12" t="s">
        <v>90</v>
      </c>
      <c r="AB27" s="11">
        <v>44000</v>
      </c>
      <c r="AC27" s="52"/>
    </row>
    <row r="28" spans="1:29" ht="19.5" customHeight="1">
      <c r="A28" s="40" t="s">
        <v>6</v>
      </c>
      <c r="B28" s="42">
        <v>35985</v>
      </c>
      <c r="C28" s="12" t="s">
        <v>126</v>
      </c>
      <c r="D28" s="11">
        <v>105400</v>
      </c>
      <c r="E28" s="13"/>
      <c r="F28" s="67" t="s">
        <v>96</v>
      </c>
      <c r="G28" s="11">
        <v>0</v>
      </c>
      <c r="H28" s="13"/>
      <c r="I28" s="12" t="s">
        <v>119</v>
      </c>
      <c r="J28" s="11">
        <v>4719</v>
      </c>
      <c r="K28" s="13"/>
      <c r="L28" s="12" t="s">
        <v>115</v>
      </c>
      <c r="M28" s="11">
        <v>40300</v>
      </c>
      <c r="N28" s="13"/>
      <c r="O28" s="76" t="s">
        <v>58</v>
      </c>
      <c r="P28" s="11">
        <v>279000</v>
      </c>
      <c r="Q28" s="13"/>
      <c r="R28" s="12" t="s">
        <v>125</v>
      </c>
      <c r="S28" s="11">
        <v>3023</v>
      </c>
      <c r="T28" s="13"/>
      <c r="U28" s="12" t="s">
        <v>119</v>
      </c>
      <c r="V28" s="11">
        <v>4719</v>
      </c>
      <c r="W28" s="13"/>
      <c r="X28" s="12" t="s">
        <v>128</v>
      </c>
      <c r="Y28" s="11">
        <v>17192</v>
      </c>
      <c r="Z28" s="13"/>
      <c r="AA28" s="12" t="s">
        <v>127</v>
      </c>
      <c r="AB28" s="11">
        <v>54444</v>
      </c>
      <c r="AC28" s="52"/>
    </row>
    <row r="29" spans="1:29" ht="19.5" customHeight="1">
      <c r="A29" s="40" t="s">
        <v>55</v>
      </c>
      <c r="B29" s="42">
        <v>35992</v>
      </c>
      <c r="C29" s="12" t="s">
        <v>122</v>
      </c>
      <c r="D29" s="11">
        <v>9829</v>
      </c>
      <c r="E29" s="13"/>
      <c r="F29" s="67" t="s">
        <v>102</v>
      </c>
      <c r="G29" s="11">
        <v>0</v>
      </c>
      <c r="H29" s="13"/>
      <c r="I29" s="67" t="s">
        <v>102</v>
      </c>
      <c r="J29" s="11">
        <v>0</v>
      </c>
      <c r="K29" s="13"/>
      <c r="L29" s="67" t="s">
        <v>82</v>
      </c>
      <c r="M29" s="11">
        <v>0</v>
      </c>
      <c r="N29" s="13"/>
      <c r="O29" s="12" t="s">
        <v>77</v>
      </c>
      <c r="P29" s="11">
        <v>126117</v>
      </c>
      <c r="Q29" s="13"/>
      <c r="R29" s="67" t="s">
        <v>82</v>
      </c>
      <c r="S29" s="11">
        <v>0</v>
      </c>
      <c r="T29" s="13"/>
      <c r="U29" s="12" t="s">
        <v>122</v>
      </c>
      <c r="V29" s="11">
        <v>9829</v>
      </c>
      <c r="W29" s="13"/>
      <c r="X29" s="67" t="s">
        <v>96</v>
      </c>
      <c r="Y29" s="11">
        <v>0</v>
      </c>
      <c r="Z29" s="13"/>
      <c r="AA29" s="12" t="s">
        <v>105</v>
      </c>
      <c r="AB29" s="11">
        <v>38904</v>
      </c>
      <c r="AC29" s="52"/>
    </row>
    <row r="30" spans="1:29" ht="19.5" customHeight="1">
      <c r="A30" s="40" t="s">
        <v>12</v>
      </c>
      <c r="B30" s="42">
        <v>35999</v>
      </c>
      <c r="C30" s="12" t="s">
        <v>129</v>
      </c>
      <c r="D30" s="11">
        <v>11963</v>
      </c>
      <c r="E30" s="13"/>
      <c r="F30" s="67" t="s">
        <v>68</v>
      </c>
      <c r="G30" s="11">
        <v>0</v>
      </c>
      <c r="H30" s="13"/>
      <c r="I30" s="12" t="s">
        <v>99</v>
      </c>
      <c r="J30" s="11">
        <v>43650</v>
      </c>
      <c r="K30" s="13"/>
      <c r="L30" s="12" t="s">
        <v>87</v>
      </c>
      <c r="M30" s="11">
        <v>132000</v>
      </c>
      <c r="N30" s="13"/>
      <c r="O30" s="67" t="s">
        <v>126</v>
      </c>
      <c r="P30" s="11">
        <v>0</v>
      </c>
      <c r="Q30" s="13"/>
      <c r="R30" s="12" t="s">
        <v>129</v>
      </c>
      <c r="S30" s="11">
        <v>11963</v>
      </c>
      <c r="T30" s="13"/>
      <c r="U30" s="12" t="s">
        <v>99</v>
      </c>
      <c r="V30" s="11">
        <v>43650</v>
      </c>
      <c r="W30" s="13"/>
      <c r="X30" s="12" t="s">
        <v>130</v>
      </c>
      <c r="Y30" s="11">
        <v>7414</v>
      </c>
      <c r="Z30" s="13"/>
      <c r="AA30" s="12" t="s">
        <v>130</v>
      </c>
      <c r="AB30" s="11">
        <v>7414</v>
      </c>
      <c r="AC30" s="52"/>
    </row>
    <row r="31" spans="1:29" ht="19.5" customHeight="1">
      <c r="A31" s="40" t="s">
        <v>46</v>
      </c>
      <c r="B31" s="42">
        <v>36006</v>
      </c>
      <c r="C31" s="76" t="s">
        <v>93</v>
      </c>
      <c r="D31" s="11">
        <v>324000</v>
      </c>
      <c r="E31" s="13"/>
      <c r="F31" s="67" t="s">
        <v>68</v>
      </c>
      <c r="G31" s="11">
        <v>0</v>
      </c>
      <c r="H31" s="13"/>
      <c r="I31" s="67" t="s">
        <v>60</v>
      </c>
      <c r="J31" s="11">
        <v>0</v>
      </c>
      <c r="K31" s="13"/>
      <c r="L31" s="12" t="s">
        <v>131</v>
      </c>
      <c r="M31" s="11">
        <v>54225</v>
      </c>
      <c r="N31" s="13"/>
      <c r="O31" s="67" t="s">
        <v>119</v>
      </c>
      <c r="P31" s="11">
        <v>0</v>
      </c>
      <c r="Q31" s="13"/>
      <c r="R31" s="67" t="s">
        <v>66</v>
      </c>
      <c r="S31" s="11">
        <v>0</v>
      </c>
      <c r="T31" s="13"/>
      <c r="U31" s="67" t="s">
        <v>60</v>
      </c>
      <c r="V31" s="11">
        <v>0</v>
      </c>
      <c r="W31" s="13"/>
      <c r="X31" s="67" t="s">
        <v>109</v>
      </c>
      <c r="Y31" s="11">
        <v>0</v>
      </c>
      <c r="Z31" s="13"/>
      <c r="AA31" s="12" t="s">
        <v>131</v>
      </c>
      <c r="AB31" s="11">
        <v>54225</v>
      </c>
      <c r="AC31" s="52"/>
    </row>
    <row r="32" spans="1:29" ht="19.5" customHeight="1">
      <c r="A32" s="40" t="s">
        <v>5</v>
      </c>
      <c r="B32" s="42">
        <v>36013</v>
      </c>
      <c r="C32" s="12" t="s">
        <v>75</v>
      </c>
      <c r="D32" s="11">
        <v>6487</v>
      </c>
      <c r="E32" s="13"/>
      <c r="F32" s="12" t="s">
        <v>63</v>
      </c>
      <c r="G32" s="11">
        <v>26145</v>
      </c>
      <c r="H32" s="13"/>
      <c r="I32" s="12" t="s">
        <v>90</v>
      </c>
      <c r="J32" s="11">
        <v>50400</v>
      </c>
      <c r="K32" s="13"/>
      <c r="L32" s="12" t="s">
        <v>129</v>
      </c>
      <c r="M32" s="11">
        <v>26145</v>
      </c>
      <c r="N32" s="13"/>
      <c r="O32" s="12" t="s">
        <v>75</v>
      </c>
      <c r="P32" s="11">
        <v>6487</v>
      </c>
      <c r="Q32" s="13"/>
      <c r="R32" s="67" t="s">
        <v>132</v>
      </c>
      <c r="S32" s="11">
        <v>0</v>
      </c>
      <c r="T32" s="13"/>
      <c r="U32" s="12" t="s">
        <v>90</v>
      </c>
      <c r="V32" s="11">
        <v>50400</v>
      </c>
      <c r="W32" s="13"/>
      <c r="X32" s="12" t="s">
        <v>133</v>
      </c>
      <c r="Y32" s="11">
        <v>3420</v>
      </c>
      <c r="Z32" s="13"/>
      <c r="AA32" s="67" t="s">
        <v>60</v>
      </c>
      <c r="AB32" s="11">
        <v>0</v>
      </c>
      <c r="AC32" s="52"/>
    </row>
    <row r="33" spans="1:29" ht="19.5" customHeight="1">
      <c r="A33" s="40" t="s">
        <v>47</v>
      </c>
      <c r="B33" s="42">
        <v>36020</v>
      </c>
      <c r="C33" s="12" t="s">
        <v>102</v>
      </c>
      <c r="D33" s="11">
        <v>7990</v>
      </c>
      <c r="E33" s="13"/>
      <c r="F33" s="12" t="s">
        <v>102</v>
      </c>
      <c r="G33" s="11">
        <v>7990</v>
      </c>
      <c r="H33" s="13"/>
      <c r="I33" s="67" t="s">
        <v>77</v>
      </c>
      <c r="J33" s="11">
        <v>0</v>
      </c>
      <c r="K33" s="13"/>
      <c r="L33" s="12" t="s">
        <v>110</v>
      </c>
      <c r="M33" s="11">
        <v>7990</v>
      </c>
      <c r="N33" s="13"/>
      <c r="O33" s="67" t="s">
        <v>71</v>
      </c>
      <c r="P33" s="11">
        <v>0</v>
      </c>
      <c r="Q33" s="13"/>
      <c r="R33" s="12" t="s">
        <v>93</v>
      </c>
      <c r="S33" s="11">
        <v>118000</v>
      </c>
      <c r="T33" s="13"/>
      <c r="U33" s="12" t="s">
        <v>67</v>
      </c>
      <c r="V33" s="11">
        <v>46000</v>
      </c>
      <c r="W33" s="13"/>
      <c r="X33" s="12" t="s">
        <v>93</v>
      </c>
      <c r="Y33" s="11">
        <v>118000</v>
      </c>
      <c r="Z33" s="13"/>
      <c r="AA33" s="67" t="s">
        <v>81</v>
      </c>
      <c r="AB33" s="11">
        <v>0</v>
      </c>
      <c r="AC33" s="52"/>
    </row>
    <row r="34" spans="1:29" ht="19.5" customHeight="1">
      <c r="A34" s="40" t="s">
        <v>48</v>
      </c>
      <c r="B34" s="42">
        <v>36027</v>
      </c>
      <c r="C34" s="12" t="s">
        <v>104</v>
      </c>
      <c r="D34" s="11">
        <v>6435</v>
      </c>
      <c r="E34" s="13"/>
      <c r="F34" s="12" t="s">
        <v>104</v>
      </c>
      <c r="G34" s="11">
        <v>6435</v>
      </c>
      <c r="H34" s="13"/>
      <c r="I34" s="12" t="s">
        <v>69</v>
      </c>
      <c r="J34" s="11">
        <v>176000</v>
      </c>
      <c r="K34" s="13"/>
      <c r="L34" s="12" t="s">
        <v>104</v>
      </c>
      <c r="M34" s="11">
        <v>6435</v>
      </c>
      <c r="N34" s="13"/>
      <c r="O34" s="12" t="s">
        <v>69</v>
      </c>
      <c r="P34" s="11">
        <v>176000</v>
      </c>
      <c r="Q34" s="13"/>
      <c r="R34" s="12" t="s">
        <v>69</v>
      </c>
      <c r="S34" s="11">
        <v>176000</v>
      </c>
      <c r="T34" s="13"/>
      <c r="U34" s="12" t="s">
        <v>104</v>
      </c>
      <c r="V34" s="11">
        <v>6435</v>
      </c>
      <c r="W34" s="13"/>
      <c r="X34" s="67" t="s">
        <v>109</v>
      </c>
      <c r="Y34" s="11">
        <v>0</v>
      </c>
      <c r="Z34" s="13"/>
      <c r="AA34" s="12" t="s">
        <v>81</v>
      </c>
      <c r="AB34" s="11">
        <v>4400</v>
      </c>
      <c r="AC34" s="52"/>
    </row>
    <row r="35" spans="1:29" ht="19.5" customHeight="1">
      <c r="A35" s="40" t="s">
        <v>49</v>
      </c>
      <c r="B35" s="42">
        <v>36034</v>
      </c>
      <c r="C35" s="12" t="s">
        <v>90</v>
      </c>
      <c r="D35" s="11">
        <v>38250</v>
      </c>
      <c r="E35" s="13"/>
      <c r="F35" s="12" t="s">
        <v>69</v>
      </c>
      <c r="G35" s="11">
        <v>243000</v>
      </c>
      <c r="H35" s="13"/>
      <c r="I35" s="12" t="s">
        <v>100</v>
      </c>
      <c r="J35" s="11">
        <v>153000</v>
      </c>
      <c r="K35" s="13"/>
      <c r="L35" s="12" t="s">
        <v>69</v>
      </c>
      <c r="M35" s="11">
        <v>243000</v>
      </c>
      <c r="N35" s="13"/>
      <c r="O35" s="12" t="s">
        <v>114</v>
      </c>
      <c r="P35" s="11">
        <v>29250</v>
      </c>
      <c r="Q35" s="13"/>
      <c r="R35" s="12" t="s">
        <v>90</v>
      </c>
      <c r="S35" s="11">
        <v>38250</v>
      </c>
      <c r="T35" s="13"/>
      <c r="U35" s="12" t="s">
        <v>100</v>
      </c>
      <c r="V35" s="11">
        <v>153000</v>
      </c>
      <c r="W35" s="13"/>
      <c r="X35" s="12" t="s">
        <v>69</v>
      </c>
      <c r="Y35" s="11">
        <v>243000</v>
      </c>
      <c r="Z35" s="13"/>
      <c r="AA35" s="12" t="s">
        <v>59</v>
      </c>
      <c r="AB35" s="11">
        <v>72563</v>
      </c>
      <c r="AC35" s="52"/>
    </row>
    <row r="36" spans="1:29" ht="19.5" customHeight="1">
      <c r="A36" s="40" t="s">
        <v>50</v>
      </c>
      <c r="B36" s="42">
        <v>36041</v>
      </c>
      <c r="C36" s="12" t="s">
        <v>99</v>
      </c>
      <c r="D36" s="11">
        <v>8499</v>
      </c>
      <c r="E36" s="13"/>
      <c r="F36" s="12" t="s">
        <v>134</v>
      </c>
      <c r="G36" s="11">
        <v>3978</v>
      </c>
      <c r="H36" s="13"/>
      <c r="I36" s="12" t="s">
        <v>65</v>
      </c>
      <c r="J36" s="11">
        <v>93600</v>
      </c>
      <c r="K36" s="13"/>
      <c r="L36" s="12" t="s">
        <v>99</v>
      </c>
      <c r="M36" s="11">
        <v>8499</v>
      </c>
      <c r="N36" s="13"/>
      <c r="O36" s="67" t="s">
        <v>117</v>
      </c>
      <c r="P36" s="11">
        <v>0</v>
      </c>
      <c r="Q36" s="13"/>
      <c r="R36" s="12" t="s">
        <v>99</v>
      </c>
      <c r="S36" s="11">
        <v>8499</v>
      </c>
      <c r="T36" s="13"/>
      <c r="U36" s="12" t="s">
        <v>134</v>
      </c>
      <c r="V36" s="11">
        <v>3978</v>
      </c>
      <c r="W36" s="13"/>
      <c r="X36" s="12" t="s">
        <v>123</v>
      </c>
      <c r="Y36" s="11">
        <v>194400</v>
      </c>
      <c r="Z36" s="13"/>
      <c r="AA36" s="12" t="s">
        <v>66</v>
      </c>
      <c r="AB36" s="11">
        <v>23472</v>
      </c>
      <c r="AC36" s="52"/>
    </row>
    <row r="37" spans="1:29" ht="19.5" customHeight="1">
      <c r="A37" s="40" t="s">
        <v>51</v>
      </c>
      <c r="B37" s="42">
        <v>36048</v>
      </c>
      <c r="C37" s="76" t="s">
        <v>79</v>
      </c>
      <c r="D37" s="11">
        <v>396000</v>
      </c>
      <c r="E37" s="13"/>
      <c r="F37" s="67" t="s">
        <v>135</v>
      </c>
      <c r="G37" s="11">
        <v>0</v>
      </c>
      <c r="H37" s="13"/>
      <c r="I37" s="67" t="s">
        <v>113</v>
      </c>
      <c r="J37" s="11">
        <v>0</v>
      </c>
      <c r="K37" s="13"/>
      <c r="L37" s="67" t="s">
        <v>82</v>
      </c>
      <c r="M37" s="11">
        <v>0</v>
      </c>
      <c r="N37" s="13"/>
      <c r="O37" s="67" t="s">
        <v>113</v>
      </c>
      <c r="P37" s="11">
        <v>0</v>
      </c>
      <c r="Q37" s="13"/>
      <c r="R37" s="67" t="s">
        <v>119</v>
      </c>
      <c r="S37" s="11">
        <v>9</v>
      </c>
      <c r="T37" s="13"/>
      <c r="U37" s="12" t="s">
        <v>62</v>
      </c>
      <c r="V37" s="11">
        <v>22880</v>
      </c>
      <c r="W37" s="13"/>
      <c r="X37" s="12" t="s">
        <v>63</v>
      </c>
      <c r="Y37" s="11">
        <v>7480</v>
      </c>
      <c r="Z37" s="13"/>
      <c r="AA37" s="67" t="s">
        <v>114</v>
      </c>
      <c r="AB37" s="11">
        <v>0</v>
      </c>
      <c r="AC37" s="52"/>
    </row>
    <row r="38" spans="1:29" ht="19.5" customHeight="1">
      <c r="A38" s="40" t="s">
        <v>7</v>
      </c>
      <c r="B38" s="42">
        <v>36055</v>
      </c>
      <c r="C38" s="76" t="s">
        <v>136</v>
      </c>
      <c r="D38" s="11">
        <v>270000</v>
      </c>
      <c r="E38" s="13"/>
      <c r="F38" s="76" t="s">
        <v>136</v>
      </c>
      <c r="G38" s="11">
        <v>270000</v>
      </c>
      <c r="H38" s="13"/>
      <c r="I38" s="12" t="s">
        <v>79</v>
      </c>
      <c r="J38" s="11">
        <v>23250</v>
      </c>
      <c r="K38" s="13"/>
      <c r="L38" s="67" t="s">
        <v>137</v>
      </c>
      <c r="M38" s="11">
        <v>0</v>
      </c>
      <c r="N38" s="13"/>
      <c r="O38" s="67" t="s">
        <v>131</v>
      </c>
      <c r="P38" s="11">
        <v>0</v>
      </c>
      <c r="Q38" s="13"/>
      <c r="R38" s="12" t="s">
        <v>128</v>
      </c>
      <c r="S38" s="11">
        <v>102000</v>
      </c>
      <c r="T38" s="13"/>
      <c r="U38" s="76" t="s">
        <v>136</v>
      </c>
      <c r="V38" s="11">
        <v>270000</v>
      </c>
      <c r="W38" s="13"/>
      <c r="X38" s="12" t="s">
        <v>138</v>
      </c>
      <c r="Y38" s="11">
        <v>10969</v>
      </c>
      <c r="Z38" s="13"/>
      <c r="AA38" s="12" t="s">
        <v>139</v>
      </c>
      <c r="AB38" s="11">
        <v>5550</v>
      </c>
      <c r="AC38" s="52"/>
    </row>
    <row r="39" spans="1:29" ht="19.5" customHeight="1">
      <c r="A39" s="40" t="s">
        <v>142</v>
      </c>
      <c r="B39" s="42">
        <v>36062</v>
      </c>
      <c r="C39" s="67" t="s">
        <v>80</v>
      </c>
      <c r="D39" s="11">
        <v>0</v>
      </c>
      <c r="E39" s="13"/>
      <c r="F39" s="76" t="s">
        <v>115</v>
      </c>
      <c r="G39" s="11">
        <v>306000</v>
      </c>
      <c r="H39" s="13"/>
      <c r="I39" s="12" t="s">
        <v>60</v>
      </c>
      <c r="J39" s="11">
        <v>149600</v>
      </c>
      <c r="K39" s="13"/>
      <c r="L39" s="12" t="s">
        <v>124</v>
      </c>
      <c r="M39" s="11">
        <v>7140</v>
      </c>
      <c r="N39" s="13"/>
      <c r="O39" s="12" t="s">
        <v>140</v>
      </c>
      <c r="P39" s="11">
        <v>149600</v>
      </c>
      <c r="Q39" s="13"/>
      <c r="R39" s="67" t="s">
        <v>75</v>
      </c>
      <c r="S39" s="11">
        <v>0</v>
      </c>
      <c r="T39" s="13"/>
      <c r="U39" s="12" t="s">
        <v>84</v>
      </c>
      <c r="V39" s="11">
        <v>7140</v>
      </c>
      <c r="W39" s="13"/>
      <c r="X39" s="12" t="s">
        <v>141</v>
      </c>
      <c r="Y39" s="11">
        <v>45900</v>
      </c>
      <c r="Z39" s="13"/>
      <c r="AA39" s="12" t="s">
        <v>78</v>
      </c>
      <c r="AB39" s="11">
        <v>3899</v>
      </c>
      <c r="AC39" s="52"/>
    </row>
    <row r="40" spans="1:29" ht="19.5" customHeight="1">
      <c r="A40" s="40" t="s">
        <v>8</v>
      </c>
      <c r="B40" s="42">
        <v>36069</v>
      </c>
      <c r="C40" s="67" t="s">
        <v>140</v>
      </c>
      <c r="D40" s="11">
        <v>0</v>
      </c>
      <c r="E40" s="13"/>
      <c r="F40" s="67" t="s">
        <v>72</v>
      </c>
      <c r="G40" s="11">
        <v>0</v>
      </c>
      <c r="H40" s="13"/>
      <c r="I40" s="12" t="s">
        <v>86</v>
      </c>
      <c r="J40" s="11">
        <v>17475</v>
      </c>
      <c r="K40" s="13"/>
      <c r="L40" s="67" t="s">
        <v>72</v>
      </c>
      <c r="M40" s="11">
        <v>0</v>
      </c>
      <c r="N40" s="13"/>
      <c r="O40" s="12" t="s">
        <v>115</v>
      </c>
      <c r="P40" s="11">
        <v>39000</v>
      </c>
      <c r="Q40" s="13"/>
      <c r="R40" s="67" t="s">
        <v>72</v>
      </c>
      <c r="S40" s="11">
        <v>0</v>
      </c>
      <c r="T40" s="13"/>
      <c r="U40" s="12" t="s">
        <v>60</v>
      </c>
      <c r="V40" s="11">
        <v>13200</v>
      </c>
      <c r="W40" s="13"/>
      <c r="X40" s="12" t="s">
        <v>94</v>
      </c>
      <c r="Y40" s="11">
        <v>24750</v>
      </c>
      <c r="Z40" s="13"/>
      <c r="AA40" s="67" t="s">
        <v>109</v>
      </c>
      <c r="AB40" s="11">
        <v>0</v>
      </c>
      <c r="AC40" s="52"/>
    </row>
    <row r="41" spans="1:29" ht="19.5" customHeight="1">
      <c r="A41" s="40" t="s">
        <v>52</v>
      </c>
      <c r="B41" s="42">
        <v>36076</v>
      </c>
      <c r="C41" s="12" t="s">
        <v>71</v>
      </c>
      <c r="D41" s="11">
        <v>4332</v>
      </c>
      <c r="E41" s="13"/>
      <c r="F41" s="12" t="s">
        <v>114</v>
      </c>
      <c r="G41" s="11">
        <v>61513</v>
      </c>
      <c r="H41" s="13"/>
      <c r="I41" s="67" t="s">
        <v>115</v>
      </c>
      <c r="J41" s="11">
        <v>0</v>
      </c>
      <c r="K41" s="13"/>
      <c r="L41" s="12" t="s">
        <v>136</v>
      </c>
      <c r="M41" s="11">
        <v>7790</v>
      </c>
      <c r="N41" s="13"/>
      <c r="O41" s="12" t="s">
        <v>129</v>
      </c>
      <c r="P41" s="11">
        <v>6080</v>
      </c>
      <c r="Q41" s="13"/>
      <c r="R41" s="12" t="s">
        <v>78</v>
      </c>
      <c r="S41" s="11">
        <v>6080</v>
      </c>
      <c r="T41" s="13"/>
      <c r="U41" s="12" t="s">
        <v>129</v>
      </c>
      <c r="V41" s="11">
        <v>6080</v>
      </c>
      <c r="W41" s="13"/>
      <c r="X41" s="12" t="s">
        <v>78</v>
      </c>
      <c r="Y41" s="11">
        <v>6080</v>
      </c>
      <c r="Z41" s="13"/>
      <c r="AA41" s="67" t="s">
        <v>119</v>
      </c>
      <c r="AB41" s="11">
        <v>0</v>
      </c>
      <c r="AC41" s="52"/>
    </row>
    <row r="42" spans="1:29" ht="19.5" customHeight="1">
      <c r="A42" s="40" t="s">
        <v>53</v>
      </c>
      <c r="B42" s="41">
        <v>36082</v>
      </c>
      <c r="C42" s="12" t="s">
        <v>67</v>
      </c>
      <c r="D42" s="11">
        <v>19200</v>
      </c>
      <c r="E42" s="13"/>
      <c r="F42" s="12" t="s">
        <v>121</v>
      </c>
      <c r="G42" s="11">
        <v>19200</v>
      </c>
      <c r="H42" s="13"/>
      <c r="I42" s="67" t="s">
        <v>115</v>
      </c>
      <c r="J42" s="11">
        <v>0</v>
      </c>
      <c r="K42" s="13"/>
      <c r="L42" s="12" t="s">
        <v>67</v>
      </c>
      <c r="M42" s="11">
        <v>19200</v>
      </c>
      <c r="N42" s="13"/>
      <c r="O42" s="12" t="s">
        <v>134</v>
      </c>
      <c r="P42" s="11">
        <v>8611</v>
      </c>
      <c r="Q42" s="13"/>
      <c r="R42" s="12" t="s">
        <v>100</v>
      </c>
      <c r="S42" s="11">
        <v>80000</v>
      </c>
      <c r="T42" s="13"/>
      <c r="U42" s="67" t="s">
        <v>143</v>
      </c>
      <c r="V42" s="11">
        <v>0</v>
      </c>
      <c r="W42" s="13"/>
      <c r="X42" s="67" t="s">
        <v>115</v>
      </c>
      <c r="Y42" s="11">
        <v>0</v>
      </c>
      <c r="Z42" s="13"/>
      <c r="AA42" s="12" t="s">
        <v>134</v>
      </c>
      <c r="AB42" s="11">
        <v>8611</v>
      </c>
      <c r="AC42" s="52"/>
    </row>
    <row r="43" spans="1:29" ht="19.5" customHeight="1">
      <c r="A43" s="40" t="s">
        <v>144</v>
      </c>
      <c r="B43" s="42">
        <v>36090</v>
      </c>
      <c r="C43" s="12" t="s">
        <v>100</v>
      </c>
      <c r="D43" s="11">
        <v>216000</v>
      </c>
      <c r="E43" s="13"/>
      <c r="F43" s="12" t="s">
        <v>59</v>
      </c>
      <c r="G43" s="11">
        <v>4140</v>
      </c>
      <c r="H43" s="13"/>
      <c r="I43" s="12" t="s">
        <v>59</v>
      </c>
      <c r="J43" s="11">
        <v>4140</v>
      </c>
      <c r="K43" s="13"/>
      <c r="L43" s="12" t="s">
        <v>82</v>
      </c>
      <c r="M43" s="11">
        <v>33000</v>
      </c>
      <c r="N43" s="13"/>
      <c r="O43" s="12" t="s">
        <v>86</v>
      </c>
      <c r="P43" s="11">
        <v>6090</v>
      </c>
      <c r="Q43" s="13"/>
      <c r="R43" s="12" t="s">
        <v>124</v>
      </c>
      <c r="S43" s="11">
        <v>21750</v>
      </c>
      <c r="T43" s="13"/>
      <c r="U43" s="67" t="s">
        <v>94</v>
      </c>
      <c r="V43" s="11">
        <v>0</v>
      </c>
      <c r="W43" s="13"/>
      <c r="X43" s="12" t="s">
        <v>100</v>
      </c>
      <c r="Y43" s="11">
        <v>216000</v>
      </c>
      <c r="Z43" s="13"/>
      <c r="AA43" s="12" t="s">
        <v>145</v>
      </c>
      <c r="AB43" s="11">
        <v>33000</v>
      </c>
      <c r="AC43" s="52"/>
    </row>
    <row r="44" spans="1:29" ht="19.5" customHeight="1" thickBot="1">
      <c r="A44" s="43" t="s">
        <v>54</v>
      </c>
      <c r="B44" s="44">
        <v>36097</v>
      </c>
      <c r="C44" s="12" t="s">
        <v>59</v>
      </c>
      <c r="D44" s="14">
        <v>95200</v>
      </c>
      <c r="E44" s="16"/>
      <c r="F44" s="12" t="s">
        <v>70</v>
      </c>
      <c r="G44" s="14">
        <v>120533</v>
      </c>
      <c r="H44" s="16"/>
      <c r="I44" s="12" t="s">
        <v>70</v>
      </c>
      <c r="J44" s="14">
        <v>120533</v>
      </c>
      <c r="K44" s="16"/>
      <c r="L44" s="12" t="s">
        <v>81</v>
      </c>
      <c r="M44" s="14">
        <v>234000</v>
      </c>
      <c r="N44" s="16"/>
      <c r="O44" s="12" t="s">
        <v>90</v>
      </c>
      <c r="P44" s="14">
        <v>432000</v>
      </c>
      <c r="Q44" s="16"/>
      <c r="R44" s="12" t="s">
        <v>67</v>
      </c>
      <c r="S44" s="14">
        <v>68200</v>
      </c>
      <c r="T44" s="16"/>
      <c r="U44" s="12" t="s">
        <v>70</v>
      </c>
      <c r="V44" s="14">
        <v>120533</v>
      </c>
      <c r="W44" s="16"/>
      <c r="X44" s="12" t="s">
        <v>59</v>
      </c>
      <c r="Y44" s="14">
        <v>95200</v>
      </c>
      <c r="Z44" s="16"/>
      <c r="AA44" s="12" t="s">
        <v>67</v>
      </c>
      <c r="AB44" s="14">
        <v>68200</v>
      </c>
      <c r="AC44" s="53"/>
    </row>
    <row r="45" spans="1:29" ht="19.5" customHeight="1" hidden="1" thickBot="1" thickTop="1">
      <c r="A45" s="62" t="s">
        <v>13</v>
      </c>
      <c r="B45" s="66"/>
      <c r="C45" s="65"/>
      <c r="D45" s="63"/>
      <c r="E45" s="64">
        <f>SUM(E2:E44)</f>
        <v>0</v>
      </c>
      <c r="F45" s="65"/>
      <c r="G45" s="63"/>
      <c r="H45" s="64">
        <f>SUM(H2:H44)</f>
        <v>0</v>
      </c>
      <c r="I45" s="65"/>
      <c r="J45" s="63"/>
      <c r="K45" s="64">
        <f>SUM(K2:K44)</f>
        <v>0</v>
      </c>
      <c r="L45" s="65"/>
      <c r="M45" s="63"/>
      <c r="N45" s="64">
        <f>SUM(N2:N44)</f>
        <v>0</v>
      </c>
      <c r="O45" s="65"/>
      <c r="P45" s="63"/>
      <c r="Q45" s="64">
        <f>SUM(Q2:Q44)</f>
        <v>0</v>
      </c>
      <c r="R45" s="65"/>
      <c r="S45" s="63"/>
      <c r="T45" s="64">
        <f>SUM(T2:T44)</f>
        <v>0</v>
      </c>
      <c r="U45" s="65"/>
      <c r="V45" s="63"/>
      <c r="W45" s="64">
        <f>SUM(W2:W44)</f>
        <v>0</v>
      </c>
      <c r="X45" s="65"/>
      <c r="Y45" s="63"/>
      <c r="Z45" s="64">
        <f>SUM(Z2:Z44)</f>
        <v>0</v>
      </c>
      <c r="AA45" s="73"/>
      <c r="AB45" s="74"/>
      <c r="AC45" s="64">
        <f>SUM(AC2:AC44)</f>
        <v>0</v>
      </c>
    </row>
    <row r="46" spans="1:29" ht="19.5" customHeight="1" thickTop="1">
      <c r="A46" s="59"/>
      <c r="B46" s="60"/>
      <c r="C46" s="68"/>
      <c r="D46" s="69"/>
      <c r="E46" s="70"/>
      <c r="F46" s="68"/>
      <c r="G46" s="69"/>
      <c r="H46" s="70"/>
      <c r="I46" s="68"/>
      <c r="J46" s="69"/>
      <c r="K46" s="70"/>
      <c r="L46" s="68"/>
      <c r="M46" s="69"/>
      <c r="N46" s="70"/>
      <c r="O46" s="68"/>
      <c r="P46" s="69"/>
      <c r="Q46" s="70"/>
      <c r="R46" s="68"/>
      <c r="S46" s="69"/>
      <c r="T46" s="70"/>
      <c r="U46" s="68"/>
      <c r="V46" s="69"/>
      <c r="W46" s="70"/>
      <c r="X46" s="68"/>
      <c r="Y46" s="69"/>
      <c r="Z46" s="68"/>
      <c r="AA46" s="68"/>
      <c r="AB46" s="69"/>
      <c r="AC46" s="61"/>
    </row>
    <row r="47" spans="1:29" s="1" customFormat="1" ht="19.5" customHeight="1">
      <c r="A47" s="22" t="s">
        <v>64</v>
      </c>
      <c r="B47" s="23"/>
      <c r="C47" s="22"/>
      <c r="D47" s="30">
        <f>SUM(D2:D44)</f>
        <v>2668873</v>
      </c>
      <c r="E47" s="31"/>
      <c r="F47" s="22"/>
      <c r="G47" s="30">
        <f>SUM(G2:G44)</f>
        <v>2135409</v>
      </c>
      <c r="H47" s="31"/>
      <c r="I47" s="22"/>
      <c r="J47" s="30">
        <f>SUM(J2:J44)</f>
        <v>2030248</v>
      </c>
      <c r="K47" s="31"/>
      <c r="L47" s="22"/>
      <c r="M47" s="30">
        <f>SUM(M2:M44)</f>
        <v>1990464</v>
      </c>
      <c r="N47" s="31"/>
      <c r="O47" s="22"/>
      <c r="P47" s="30">
        <f>SUM(P2:P44)</f>
        <v>1984021</v>
      </c>
      <c r="Q47" s="31"/>
      <c r="R47" s="22"/>
      <c r="S47" s="30">
        <f>SUM(S2:S44)</f>
        <v>1961702</v>
      </c>
      <c r="T47" s="31"/>
      <c r="U47" s="29"/>
      <c r="V47" s="30">
        <f>SUM(V2:V44)</f>
        <v>1759624</v>
      </c>
      <c r="W47" s="31"/>
      <c r="X47" s="22"/>
      <c r="Y47" s="30">
        <f>SUM(Y2:Y44)</f>
        <v>1457026</v>
      </c>
      <c r="Z47" s="22"/>
      <c r="AA47" s="22"/>
      <c r="AB47" s="30">
        <f>SUM(AB2:AB44)</f>
        <v>1218323</v>
      </c>
      <c r="AC47" s="55"/>
    </row>
    <row r="48" spans="1:29" ht="19.5" customHeight="1" hidden="1">
      <c r="A48" s="22"/>
      <c r="B48" s="23"/>
      <c r="C48" s="34"/>
      <c r="D48" s="33"/>
      <c r="E48" s="28"/>
      <c r="F48" s="34"/>
      <c r="G48" s="33"/>
      <c r="H48" s="28"/>
      <c r="I48" s="34"/>
      <c r="J48" s="33"/>
      <c r="K48" s="28"/>
      <c r="L48" s="34"/>
      <c r="M48" s="33"/>
      <c r="N48" s="28"/>
      <c r="O48" s="34"/>
      <c r="P48" s="33"/>
      <c r="Q48" s="28"/>
      <c r="R48" s="34"/>
      <c r="S48" s="33"/>
      <c r="T48" s="28"/>
      <c r="U48" s="32"/>
      <c r="V48" s="33"/>
      <c r="W48" s="28"/>
      <c r="X48" s="34"/>
      <c r="Y48" s="33"/>
      <c r="Z48" s="34"/>
      <c r="AA48" s="34"/>
      <c r="AB48" s="33"/>
      <c r="AC48" s="54"/>
    </row>
    <row r="49" spans="1:29" s="6" customFormat="1" ht="19.5" customHeight="1" hidden="1">
      <c r="A49" s="24" t="s">
        <v>11</v>
      </c>
      <c r="B49" s="23"/>
      <c r="C49" s="26"/>
      <c r="D49" s="33">
        <f>(8*D47-(SUM(47:47)-D47))/20000</f>
        <v>340.70835</v>
      </c>
      <c r="E49" s="35"/>
      <c r="F49" s="26"/>
      <c r="G49" s="33">
        <f>(8*G47-(SUM(47:47)-G47))/20000</f>
        <v>100.64955</v>
      </c>
      <c r="H49" s="35"/>
      <c r="I49" s="26"/>
      <c r="J49" s="33">
        <f>(8*J47-(SUM(47:47)-J47))/20000</f>
        <v>53.3271</v>
      </c>
      <c r="K49" s="35"/>
      <c r="L49" s="26"/>
      <c r="M49" s="33">
        <f>(8*M47-(SUM(47:47)-M47))/20000</f>
        <v>35.4243</v>
      </c>
      <c r="N49" s="35"/>
      <c r="O49" s="26"/>
      <c r="P49" s="33">
        <f>(8*P47-(SUM(47:47)-P47))/20000</f>
        <v>32.52495</v>
      </c>
      <c r="Q49" s="35"/>
      <c r="R49" s="26"/>
      <c r="S49" s="33">
        <f>(8*S47-(SUM(47:47)-S47))/20000</f>
        <v>22.4814</v>
      </c>
      <c r="T49" s="35"/>
      <c r="U49" s="26"/>
      <c r="V49" s="33">
        <f>(8*V47-(SUM(47:47)-V47))/20000</f>
        <v>-68.4537</v>
      </c>
      <c r="W49" s="35"/>
      <c r="X49" s="26"/>
      <c r="Y49" s="33">
        <f>(8*Y47-(SUM(47:47)-Y47))/20000</f>
        <v>-204.6228</v>
      </c>
      <c r="Z49" s="26"/>
      <c r="AA49" s="26"/>
      <c r="AB49" s="33">
        <f>(8*AB47-(SUM(47:47)-AB47))/20000</f>
        <v>-312.03915</v>
      </c>
      <c r="AC49" s="56"/>
    </row>
    <row r="50" spans="1:29" s="6" customFormat="1" ht="19.5" customHeight="1" hidden="1">
      <c r="A50" s="24" t="s">
        <v>9</v>
      </c>
      <c r="B50" s="23"/>
      <c r="C50" s="26"/>
      <c r="D50" s="33">
        <f>0*E45-0*SUM(45:45)</f>
        <v>0</v>
      </c>
      <c r="E50" s="35"/>
      <c r="F50" s="26"/>
      <c r="G50" s="33">
        <f>0*H45-0*SUM(45:45)</f>
        <v>0</v>
      </c>
      <c r="H50" s="35"/>
      <c r="I50" s="26"/>
      <c r="J50" s="33">
        <f>0*K45-0*SUM(45:45)</f>
        <v>0</v>
      </c>
      <c r="K50" s="35"/>
      <c r="L50" s="26"/>
      <c r="M50" s="33">
        <f>0*N45-0*SUM(45:45)</f>
        <v>0</v>
      </c>
      <c r="N50" s="35"/>
      <c r="O50" s="26"/>
      <c r="P50" s="33">
        <f>0*Q45-0*SUM(45:45)</f>
        <v>0</v>
      </c>
      <c r="Q50" s="35"/>
      <c r="R50" s="26"/>
      <c r="S50" s="33">
        <f>0*T45-0*SUM(45:45)</f>
        <v>0</v>
      </c>
      <c r="T50" s="35"/>
      <c r="U50" s="26"/>
      <c r="V50" s="33">
        <f>0*W45-0*SUM(45:45)</f>
        <v>0</v>
      </c>
      <c r="W50" s="35"/>
      <c r="X50" s="26"/>
      <c r="Y50" s="33">
        <f>0*Z45-0*SUM(45:45)</f>
        <v>0</v>
      </c>
      <c r="Z50" s="26"/>
      <c r="AA50" s="26"/>
      <c r="AB50" s="33">
        <f>0*AC45-0*SUM(45:45)</f>
        <v>0</v>
      </c>
      <c r="AC50" s="56"/>
    </row>
    <row r="51" spans="1:29" s="6" customFormat="1" ht="19.5" customHeight="1">
      <c r="A51" s="24"/>
      <c r="B51" s="23"/>
      <c r="C51" s="26"/>
      <c r="D51" s="33"/>
      <c r="E51" s="35"/>
      <c r="F51" s="26"/>
      <c r="G51" s="33"/>
      <c r="H51" s="35"/>
      <c r="I51" s="26"/>
      <c r="J51" s="33"/>
      <c r="K51" s="35"/>
      <c r="L51" s="26"/>
      <c r="M51" s="33"/>
      <c r="N51" s="35"/>
      <c r="O51" s="26"/>
      <c r="P51" s="33"/>
      <c r="Q51" s="35"/>
      <c r="R51" s="26"/>
      <c r="S51" s="33"/>
      <c r="T51" s="35"/>
      <c r="U51" s="26"/>
      <c r="V51" s="33"/>
      <c r="W51" s="35"/>
      <c r="X51" s="26"/>
      <c r="Y51" s="33"/>
      <c r="Z51" s="26"/>
      <c r="AA51" s="26"/>
      <c r="AB51" s="33"/>
      <c r="AC51" s="56"/>
    </row>
    <row r="52" spans="1:29" s="83" customFormat="1" ht="19.5" customHeight="1">
      <c r="A52" s="77" t="s">
        <v>10</v>
      </c>
      <c r="B52" s="78"/>
      <c r="C52" s="79"/>
      <c r="D52" s="80">
        <f>D49+D50</f>
        <v>340.70835</v>
      </c>
      <c r="E52" s="81"/>
      <c r="F52" s="79"/>
      <c r="G52" s="80">
        <f>G49+G50</f>
        <v>100.64955</v>
      </c>
      <c r="H52" s="81"/>
      <c r="I52" s="79"/>
      <c r="J52" s="80">
        <f>J49+J50</f>
        <v>53.3271</v>
      </c>
      <c r="K52" s="81"/>
      <c r="L52" s="79"/>
      <c r="M52" s="80">
        <f>M49+M50</f>
        <v>35.4243</v>
      </c>
      <c r="N52" s="81"/>
      <c r="O52" s="79"/>
      <c r="P52" s="80">
        <f>P49+P50</f>
        <v>32.52495</v>
      </c>
      <c r="Q52" s="81"/>
      <c r="R52" s="79"/>
      <c r="S52" s="80">
        <f>S49+S50</f>
        <v>22.4814</v>
      </c>
      <c r="T52" s="81"/>
      <c r="U52" s="79"/>
      <c r="V52" s="80">
        <f>V49+V50</f>
        <v>-68.4537</v>
      </c>
      <c r="W52" s="81"/>
      <c r="X52" s="79"/>
      <c r="Y52" s="80">
        <f>Y49+Y50</f>
        <v>-204.6228</v>
      </c>
      <c r="Z52" s="79"/>
      <c r="AA52" s="79"/>
      <c r="AB52" s="80">
        <f>AB49+AB50</f>
        <v>-312.03915</v>
      </c>
      <c r="AC52" s="82"/>
    </row>
    <row r="53" spans="1:29" s="5" customFormat="1" ht="15.75" customHeight="1">
      <c r="A53" s="25"/>
      <c r="B53" s="23"/>
      <c r="C53" s="24"/>
      <c r="D53" s="30"/>
      <c r="E53" s="36"/>
      <c r="F53" s="24"/>
      <c r="G53" s="30"/>
      <c r="H53" s="36"/>
      <c r="I53" s="24"/>
      <c r="J53" s="30"/>
      <c r="K53" s="36"/>
      <c r="L53" s="24"/>
      <c r="M53" s="30"/>
      <c r="N53" s="36"/>
      <c r="O53" s="24"/>
      <c r="P53" s="30"/>
      <c r="Q53" s="36"/>
      <c r="R53" s="24"/>
      <c r="S53" s="30"/>
      <c r="T53" s="36"/>
      <c r="U53" s="24"/>
      <c r="V53" s="30"/>
      <c r="W53" s="36"/>
      <c r="X53" s="24"/>
      <c r="Y53" s="30"/>
      <c r="Z53" s="24"/>
      <c r="AA53" s="24"/>
      <c r="AB53" s="30"/>
      <c r="AC53" s="57"/>
    </row>
    <row r="54" spans="1:29" ht="15.75" customHeight="1" hidden="1">
      <c r="A54" s="22"/>
      <c r="B54" s="23"/>
      <c r="C54" s="26"/>
      <c r="D54" s="33">
        <f>IF(D52&gt;-150,D52,-150)</f>
        <v>340.70835</v>
      </c>
      <c r="E54" s="35"/>
      <c r="F54" s="26"/>
      <c r="G54" s="33">
        <f>IF(G52&gt;-150,G52,-150)</f>
        <v>100.64955</v>
      </c>
      <c r="H54" s="35"/>
      <c r="I54" s="26"/>
      <c r="J54" s="33">
        <f>IF(J52&gt;-150,J52,-150)</f>
        <v>53.3271</v>
      </c>
      <c r="K54" s="35"/>
      <c r="L54" s="26"/>
      <c r="M54" s="33">
        <f>IF(M52&gt;-150,M52,-150)</f>
        <v>35.4243</v>
      </c>
      <c r="N54" s="35"/>
      <c r="O54" s="26"/>
      <c r="P54" s="33">
        <f>IF(P52&gt;-150,P52,-150)</f>
        <v>32.52495</v>
      </c>
      <c r="Q54" s="35"/>
      <c r="R54" s="26"/>
      <c r="S54" s="33">
        <f>IF(S52&gt;-150,S52,-150)</f>
        <v>22.4814</v>
      </c>
      <c r="T54" s="35"/>
      <c r="U54" s="26"/>
      <c r="V54" s="33">
        <f>IF(V52&gt;-150,V52,-150)</f>
        <v>-68.4537</v>
      </c>
      <c r="W54" s="35"/>
      <c r="X54" s="26"/>
      <c r="Y54" s="33">
        <f>IF(Y52&gt;-150,Y52,-150)</f>
        <v>-150</v>
      </c>
      <c r="Z54" s="26"/>
      <c r="AA54" s="26"/>
      <c r="AB54" s="33">
        <f>IF(AB52&gt;-150,AB52,-150)</f>
        <v>-150</v>
      </c>
      <c r="AC54" s="56"/>
    </row>
    <row r="55" spans="1:29" ht="15.75" customHeight="1" hidden="1">
      <c r="A55" s="26">
        <f>SUM(54:54)</f>
        <v>216.66194999999993</v>
      </c>
      <c r="B55" s="27"/>
      <c r="C55" s="34"/>
      <c r="D55" s="33"/>
      <c r="E55" s="28"/>
      <c r="F55" s="34"/>
      <c r="G55" s="33"/>
      <c r="H55" s="28"/>
      <c r="I55" s="34"/>
      <c r="J55" s="33"/>
      <c r="K55" s="28"/>
      <c r="L55" s="34"/>
      <c r="M55" s="33"/>
      <c r="N55" s="28"/>
      <c r="O55" s="34"/>
      <c r="P55" s="33"/>
      <c r="Q55" s="28"/>
      <c r="R55" s="34"/>
      <c r="S55" s="33"/>
      <c r="T55" s="28"/>
      <c r="U55" s="34"/>
      <c r="V55" s="33"/>
      <c r="W55" s="28"/>
      <c r="X55" s="34"/>
      <c r="Y55" s="33"/>
      <c r="Z55" s="34"/>
      <c r="AA55" s="34"/>
      <c r="AB55" s="33"/>
      <c r="AC55" s="54"/>
    </row>
    <row r="56" spans="1:29" ht="15.75" customHeight="1" hidden="1">
      <c r="A56" s="26">
        <f>SUMIF(54:54,"&gt;0",54:54)</f>
        <v>585.11565</v>
      </c>
      <c r="B56" s="27"/>
      <c r="C56" s="26"/>
      <c r="D56" s="33">
        <f>IF(D52&gt;0,D52*$A$55/$A$56,0)</f>
        <v>126.16058977790541</v>
      </c>
      <c r="E56" s="35"/>
      <c r="F56" s="26"/>
      <c r="G56" s="33">
        <f>IF(G52&gt;0,G52*$A$55/$A$56,0)</f>
        <v>37.26943172622796</v>
      </c>
      <c r="H56" s="35"/>
      <c r="I56" s="26"/>
      <c r="J56" s="33">
        <f>IF(J52&gt;0,J52*$A$55/$A$56,0)</f>
        <v>19.74644409843592</v>
      </c>
      <c r="K56" s="35"/>
      <c r="L56" s="26"/>
      <c r="M56" s="33">
        <f>IF(M52&gt;0,M52*$A$55/$A$56,0)</f>
        <v>13.117232320456646</v>
      </c>
      <c r="N56" s="35"/>
      <c r="O56" s="26"/>
      <c r="P56" s="33">
        <f>IF(P52&gt;0,P52*$A$55/$A$56,0)</f>
        <v>12.043634605658724</v>
      </c>
      <c r="Q56" s="35"/>
      <c r="R56" s="26"/>
      <c r="S56" s="33">
        <f>IF(S52&gt;0,S52*$A$55/$A$56,0)</f>
        <v>8.324617471315285</v>
      </c>
      <c r="T56" s="35"/>
      <c r="U56" s="26"/>
      <c r="V56" s="33">
        <f>IF(V52&gt;0,V52*$A$55/$A$56,0)</f>
        <v>0</v>
      </c>
      <c r="W56" s="35"/>
      <c r="X56" s="26"/>
      <c r="Y56" s="33">
        <f>IF(Y52&gt;0,Y52*$A$55/$A$56,0)</f>
        <v>0</v>
      </c>
      <c r="Z56" s="26"/>
      <c r="AA56" s="26"/>
      <c r="AB56" s="33">
        <f>IF(AB52&gt;0,AB52*$A$55/$A$56,0)</f>
        <v>0</v>
      </c>
      <c r="AC56" s="56"/>
    </row>
    <row r="57" spans="1:29" s="8" customFormat="1" ht="15.75" customHeight="1" thickBot="1">
      <c r="A57" s="45" t="s">
        <v>14</v>
      </c>
      <c r="B57" s="46"/>
      <c r="C57" s="47"/>
      <c r="D57" s="48">
        <f>D54-D56</f>
        <v>214.54776022209458</v>
      </c>
      <c r="E57" s="49"/>
      <c r="F57" s="47"/>
      <c r="G57" s="48">
        <f>G54-G56</f>
        <v>63.38011827377205</v>
      </c>
      <c r="H57" s="49"/>
      <c r="I57" s="47"/>
      <c r="J57" s="48">
        <f>J54-J56</f>
        <v>33.580655901564086</v>
      </c>
      <c r="K57" s="49"/>
      <c r="L57" s="47"/>
      <c r="M57" s="48">
        <f>M54-M56</f>
        <v>22.30706767954336</v>
      </c>
      <c r="N57" s="49"/>
      <c r="O57" s="47"/>
      <c r="P57" s="48">
        <f>P54-P56</f>
        <v>20.481315394341273</v>
      </c>
      <c r="Q57" s="49"/>
      <c r="R57" s="47"/>
      <c r="S57" s="48">
        <f>S54-S56</f>
        <v>14.156782528684715</v>
      </c>
      <c r="T57" s="49"/>
      <c r="U57" s="47"/>
      <c r="V57" s="48">
        <f>V54-V56</f>
        <v>-68.4537</v>
      </c>
      <c r="W57" s="49"/>
      <c r="X57" s="47"/>
      <c r="Y57" s="48">
        <f>Y54-Y56</f>
        <v>-150</v>
      </c>
      <c r="Z57" s="47"/>
      <c r="AA57" s="47"/>
      <c r="AB57" s="48">
        <f>AB54-AB56</f>
        <v>-150</v>
      </c>
      <c r="AC57" s="58"/>
    </row>
    <row r="58" ht="13.5" thickTop="1"/>
  </sheetData>
  <printOptions/>
  <pageMargins left="0.75" right="0.75" top="1" bottom="1" header="0.5" footer="0.5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1998-01-08T17:41:31Z</cp:lastPrinted>
  <dcterms:created xsi:type="dcterms:W3CDTF">1997-01-09T22:39:19Z</dcterms:created>
  <dcterms:modified xsi:type="dcterms:W3CDTF">1998-09-30T16:43:11Z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