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0" windowWidth="16440" windowHeight="9945" activeTab="0"/>
  </bookViews>
  <sheets>
    <sheet name="2009 Budman's Fantasy Golf" sheetId="1" r:id="rId1"/>
  </sheets>
  <definedNames>
    <definedName name="TABLE" localSheetId="0">'2009 Budman''s Fantasy Golf'!#REF!</definedName>
  </definedNames>
  <calcPr fullCalcOnLoad="1"/>
</workbook>
</file>

<file path=xl/sharedStrings.xml><?xml version="1.0" encoding="utf-8"?>
<sst xmlns="http://schemas.openxmlformats.org/spreadsheetml/2006/main" count="1157" uniqueCount="203">
  <si>
    <t>Buick Open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</si>
  <si>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</si>
  <si>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</si>
  <si>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</si>
  <si>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</si>
  <si>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</si>
  <si>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</si>
  <si>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</si>
  <si>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</si>
  <si>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</si>
  <si>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</si>
  <si>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Mark Behrman</t>
  </si>
  <si>
    <t>Bob Hope Chrysler Classic</t>
  </si>
  <si>
    <t>AT&amp;T Pebble Beach National</t>
  </si>
  <si>
    <t>Buick Invitational</t>
  </si>
  <si>
    <t>Masters Tournament</t>
  </si>
  <si>
    <t>Shell Houston Open</t>
  </si>
  <si>
    <t>Memorial Tournament</t>
  </si>
  <si>
    <t>PGA Championship</t>
  </si>
  <si>
    <t>Date</t>
  </si>
  <si>
    <t>Total Money Winnings</t>
  </si>
  <si>
    <t>Sony Open in Hawaii</t>
  </si>
  <si>
    <t>John Deere Classic</t>
  </si>
  <si>
    <t>Reno-Tahoe Open</t>
  </si>
  <si>
    <t>Chris Kramer</t>
  </si>
  <si>
    <t>THE PLAYERS Championship</t>
  </si>
  <si>
    <t>Dave Neuleib</t>
  </si>
  <si>
    <t>Denny &amp; Jimmy</t>
  </si>
  <si>
    <t>Ralph Jeletz</t>
  </si>
  <si>
    <t>Ken Johnson</t>
  </si>
  <si>
    <t>WGC - Accenture Match Play</t>
  </si>
  <si>
    <t>Masters Tournament (#2)</t>
  </si>
  <si>
    <t>PGA Championship (#2)</t>
  </si>
  <si>
    <t>Keith Reynolds</t>
  </si>
  <si>
    <t>THE TOUR Championship</t>
  </si>
  <si>
    <t>The Honda Classic</t>
  </si>
  <si>
    <t>U.S. Open</t>
  </si>
  <si>
    <t>U.S. Open (#2)</t>
  </si>
  <si>
    <t>British Open</t>
  </si>
  <si>
    <t>British Open (#2)</t>
  </si>
  <si>
    <t>Rich Azinger</t>
  </si>
  <si>
    <t>Deutsche Bank Championship</t>
  </si>
  <si>
    <t>Zurich Classic of New Orleans</t>
  </si>
  <si>
    <t>U.S. Bank Championship Milwaukee</t>
  </si>
  <si>
    <t>Norm Fernandez</t>
  </si>
  <si>
    <t>Rich Chapman</t>
  </si>
  <si>
    <t>WGC - Bridgestone Invitational</t>
  </si>
  <si>
    <t>Chuck Hirsch</t>
  </si>
  <si>
    <t>Verizon Heritage</t>
  </si>
  <si>
    <t>Canadian Open</t>
  </si>
  <si>
    <t>Mercedes-Benz Championship</t>
  </si>
  <si>
    <t>FBR Open</t>
  </si>
  <si>
    <t>Mayakoba Classic at Riviera Maya</t>
  </si>
  <si>
    <t>Arnold Palmer Invitational</t>
  </si>
  <si>
    <t>WGC-CA Championship</t>
  </si>
  <si>
    <t>Crowne Plaza at Colonial</t>
  </si>
  <si>
    <t>Travelers Championship</t>
  </si>
  <si>
    <t>Wyndham Championship</t>
  </si>
  <si>
    <t>The Barclays</t>
  </si>
  <si>
    <t>BMW Championship</t>
  </si>
  <si>
    <t>Dave Hicks</t>
  </si>
  <si>
    <t>J.P. Kramer</t>
  </si>
  <si>
    <t>AT&amp;T National</t>
  </si>
  <si>
    <t>Northern Trust Open</t>
  </si>
  <si>
    <t>Puerto Rico Open</t>
  </si>
  <si>
    <t>Chris Reeves</t>
  </si>
  <si>
    <t>Jacks</t>
  </si>
  <si>
    <t>John Wallen</t>
  </si>
  <si>
    <t>2009 Budman's Fantasy Golf</t>
  </si>
  <si>
    <t>Brian Tolomeo</t>
  </si>
  <si>
    <t>Mike Leaman</t>
  </si>
  <si>
    <t>Sean Stowe</t>
  </si>
  <si>
    <t>J.B. Holmes</t>
  </si>
  <si>
    <t>Davis Love III</t>
  </si>
  <si>
    <t>Ernie Els</t>
  </si>
  <si>
    <t>Anthony Kim</t>
  </si>
  <si>
    <t>Steve Lowery</t>
  </si>
  <si>
    <t>Camilo Villegas</t>
  </si>
  <si>
    <t>Vijay Singh</t>
  </si>
  <si>
    <t>Justin Leonard</t>
  </si>
  <si>
    <t>Geoff Ogilvy</t>
  </si>
  <si>
    <t>Boo Weekley</t>
  </si>
  <si>
    <t>D.J. Trahan</t>
  </si>
  <si>
    <t>K.J. Choi</t>
  </si>
  <si>
    <t>Pat Perez</t>
  </si>
  <si>
    <t>Rory Sabbatini</t>
  </si>
  <si>
    <t>Steve Marino</t>
  </si>
  <si>
    <t>Zach Johnson</t>
  </si>
  <si>
    <t>Jerry Kelly</t>
  </si>
  <si>
    <t>Luke Donald</t>
  </si>
  <si>
    <t>Charley Hoffman</t>
  </si>
  <si>
    <t>David Toms</t>
  </si>
  <si>
    <t>Scott Verplank</t>
  </si>
  <si>
    <t>Ryuji Imada</t>
  </si>
  <si>
    <t>Mike Weir</t>
  </si>
  <si>
    <t>Transitions Championshp</t>
  </si>
  <si>
    <t>Mark Calcavecchia</t>
  </si>
  <si>
    <t>Matthew Goggin</t>
  </si>
  <si>
    <t>Kevin Na</t>
  </si>
  <si>
    <t>Ben Crane</t>
  </si>
  <si>
    <t>Webb Simpson</t>
  </si>
  <si>
    <t>Kenny Perry</t>
  </si>
  <si>
    <t>Phil Mickelson</t>
  </si>
  <si>
    <t>Brian Gay</t>
  </si>
  <si>
    <t>Stuart Appleby</t>
  </si>
  <si>
    <t>Chad Campbell</t>
  </si>
  <si>
    <t>Bill Haas</t>
  </si>
  <si>
    <t>(no pick)</t>
  </si>
  <si>
    <t>Rod Pampling</t>
  </si>
  <si>
    <t>Charles Howell III</t>
  </si>
  <si>
    <t>Kevin Sutherland</t>
  </si>
  <si>
    <t>Troy Matteson</t>
  </si>
  <si>
    <t>John Senden</t>
  </si>
  <si>
    <t>Scott Piercy</t>
  </si>
  <si>
    <t>Brandt Snedeker</t>
  </si>
  <si>
    <t>Tim Clark</t>
  </si>
  <si>
    <t>Jim Furyk</t>
  </si>
  <si>
    <t>John Mallinger</t>
  </si>
  <si>
    <t>John Rollins</t>
  </si>
  <si>
    <t>Retief Goosen</t>
  </si>
  <si>
    <t>Lucas Glover</t>
  </si>
  <si>
    <t>Robert Allenby</t>
  </si>
  <si>
    <t>Jeff Quinney</t>
  </si>
  <si>
    <t>Bubba Watson</t>
  </si>
  <si>
    <t>Henrik Stenson</t>
  </si>
  <si>
    <t>Robert Karlsson</t>
  </si>
  <si>
    <t>Richard S. Johnson</t>
  </si>
  <si>
    <t>Padraig Harrington</t>
  </si>
  <si>
    <t>Dean Wilson</t>
  </si>
  <si>
    <t>Sergio Garcia</t>
  </si>
  <si>
    <t>Briny Baird</t>
  </si>
  <si>
    <t>John Merrick</t>
  </si>
  <si>
    <t>Shigeki Maruyama</t>
  </si>
  <si>
    <t>Corey Pavin</t>
  </si>
  <si>
    <t>Nick O'Hern</t>
  </si>
  <si>
    <t>Brian Davis</t>
  </si>
  <si>
    <t>Vaughn Taylor</t>
  </si>
  <si>
    <t>Rory McIlroy</t>
  </si>
  <si>
    <t>Bob Estes</t>
  </si>
  <si>
    <t>Stewart Cink</t>
  </si>
  <si>
    <t>Justin Rose</t>
  </si>
  <si>
    <t>Tiger Woods</t>
  </si>
  <si>
    <t>Steve Stricker</t>
  </si>
  <si>
    <t>Bo Van Pelt</t>
  </si>
  <si>
    <t>Jeff Klauk</t>
  </si>
  <si>
    <t>Rich Beem</t>
  </si>
  <si>
    <t>Lee Westwood</t>
  </si>
  <si>
    <t>Jimmy Walker</t>
  </si>
  <si>
    <t>Brett Quigley</t>
  </si>
  <si>
    <t>Jason Day</t>
  </si>
  <si>
    <t>Paul Casey</t>
  </si>
  <si>
    <t>Jeff Overton</t>
  </si>
  <si>
    <t>Carlos Franco</t>
  </si>
  <si>
    <t>Sean O'Hair</t>
  </si>
  <si>
    <t>Joe Durant</t>
  </si>
  <si>
    <t>Stephen Ames</t>
  </si>
  <si>
    <t>Bart Bryant</t>
  </si>
  <si>
    <t>Graeme McDowell</t>
  </si>
  <si>
    <t>Nick Watney</t>
  </si>
  <si>
    <t>Jeev M. Singh</t>
  </si>
  <si>
    <t>Jason Gore</t>
  </si>
  <si>
    <t>Fred Couples</t>
  </si>
  <si>
    <t>Angel Cabrera</t>
  </si>
  <si>
    <t>Quail Hollow Championship</t>
  </si>
  <si>
    <t>Valero Texas Open</t>
  </si>
  <si>
    <t>HP Byron Nelson Championship</t>
  </si>
  <si>
    <t>St. Jude Classic</t>
  </si>
  <si>
    <t>Aaron Baddeley</t>
  </si>
  <si>
    <t>Woody Austin</t>
  </si>
  <si>
    <t>Tim Wilkinson</t>
  </si>
  <si>
    <t>Tim Petrovic</t>
  </si>
  <si>
    <t>Hunter Mahan</t>
  </si>
  <si>
    <t>Adam Scott</t>
  </si>
  <si>
    <t>Ian Poulter</t>
  </si>
  <si>
    <t>Daniel Chopra</t>
  </si>
  <si>
    <t>Charlie Wi</t>
  </si>
  <si>
    <t>Heath Slocum</t>
  </si>
  <si>
    <t>Mark Wilson</t>
  </si>
  <si>
    <t>Jonathan Byrd</t>
  </si>
  <si>
    <t>Fredrik Jacobson</t>
  </si>
  <si>
    <t>Tim Herron</t>
  </si>
  <si>
    <t>Dustin Johnson</t>
  </si>
  <si>
    <t>Ryan Moore</t>
  </si>
  <si>
    <t>Bryce Molder</t>
  </si>
  <si>
    <t>D.A. Points</t>
  </si>
  <si>
    <t>Matt Bettencourt</t>
  </si>
  <si>
    <t>Kevin Streelman</t>
  </si>
  <si>
    <t>Joe Ogilvie</t>
  </si>
  <si>
    <t>Peter Hanson</t>
  </si>
  <si>
    <t>George McNeil</t>
  </si>
  <si>
    <t>Lee Janzen</t>
  </si>
  <si>
    <t>Chris DiMarco</t>
  </si>
  <si>
    <t>Cameron Beckman</t>
  </si>
  <si>
    <t>Martin Kaymer</t>
  </si>
  <si>
    <t>Ryan Palmer</t>
  </si>
  <si>
    <t>John Daly</t>
  </si>
  <si>
    <t>Miguel Angel Jimenez</t>
  </si>
  <si>
    <t>J.J. Henry</t>
  </si>
  <si>
    <t>Rocco Mediate</t>
  </si>
  <si>
    <t>Michael Letzig</t>
  </si>
  <si>
    <t>Y.E. Yang</t>
  </si>
  <si>
    <t>Paul Goydos</t>
  </si>
  <si>
    <t>Marc Leishman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</si>
</sst>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6" fontId="3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" fontId="1" fillId="2" borderId="5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/>
    </xf>
    <xf numFmtId="40" fontId="1" fillId="2" borderId="4" xfId="0" applyNumberFormat="1" applyFont="1" applyFill="1" applyBorder="1" applyAlignment="1">
      <alignment horizontal="right"/>
    </xf>
    <xf numFmtId="40" fontId="0" fillId="2" borderId="4" xfId="0" applyNumberFormat="1" applyFill="1" applyBorder="1" applyAlignment="1">
      <alignment/>
    </xf>
    <xf numFmtId="16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6" fontId="1" fillId="2" borderId="5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6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40" fontId="0" fillId="2" borderId="6" xfId="0" applyNumberFormat="1" applyFill="1" applyBorder="1" applyAlignment="1">
      <alignment/>
    </xf>
    <xf numFmtId="40" fontId="1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6" fontId="2" fillId="3" borderId="5" xfId="0" applyNumberFormat="1" applyFont="1" applyFill="1" applyBorder="1" applyAlignment="1">
      <alignment horizontal="center"/>
    </xf>
    <xf numFmtId="16" fontId="0" fillId="3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16" fontId="4" fillId="4" borderId="8" xfId="0" applyNumberFormat="1" applyFont="1" applyFill="1" applyBorder="1" applyAlignment="1">
      <alignment horizontal="center"/>
    </xf>
    <xf numFmtId="40" fontId="4" fillId="4" borderId="7" xfId="0" applyNumberFormat="1" applyFont="1" applyFill="1" applyBorder="1" applyAlignment="1">
      <alignment/>
    </xf>
    <xf numFmtId="6" fontId="4" fillId="4" borderId="8" xfId="0" applyNumberFormat="1" applyFont="1" applyFill="1" applyBorder="1" applyAlignment="1">
      <alignment/>
    </xf>
    <xf numFmtId="40" fontId="4" fillId="4" borderId="9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40" fontId="0" fillId="2" borderId="11" xfId="0" applyNumberFormat="1" applyFill="1" applyBorder="1" applyAlignment="1">
      <alignment/>
    </xf>
    <xf numFmtId="40" fontId="1" fillId="2" borderId="11" xfId="0" applyNumberFormat="1" applyFont="1" applyFill="1" applyBorder="1" applyAlignment="1">
      <alignment/>
    </xf>
    <xf numFmtId="40" fontId="4" fillId="4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6" fontId="1" fillId="2" borderId="1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6" fontId="0" fillId="5" borderId="15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0" fillId="5" borderId="16" xfId="0" applyFill="1" applyBorder="1" applyAlignment="1">
      <alignment/>
    </xf>
    <xf numFmtId="16" fontId="0" fillId="2" borderId="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6" fontId="0" fillId="2" borderId="18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0" fontId="0" fillId="5" borderId="1" xfId="0" applyFill="1" applyBorder="1" applyAlignment="1">
      <alignment/>
    </xf>
    <xf numFmtId="6" fontId="0" fillId="5" borderId="2" xfId="0" applyNumberFormat="1" applyFill="1" applyBorder="1" applyAlignment="1">
      <alignment/>
    </xf>
    <xf numFmtId="169" fontId="1" fillId="2" borderId="4" xfId="0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1" xfId="0" applyFill="1" applyBorder="1" applyAlignment="1">
      <alignment/>
    </xf>
    <xf numFmtId="0" fontId="8" fillId="3" borderId="4" xfId="0" applyFon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5" borderId="4" xfId="0" applyFont="1" applyFill="1" applyBorder="1" applyAlignment="1">
      <alignment/>
    </xf>
    <xf numFmtId="6" fontId="0" fillId="5" borderId="5" xfId="0" applyNumberFormat="1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1" fontId="0" fillId="5" borderId="22" xfId="0" applyNumberFormat="1" applyFont="1" applyFill="1" applyBorder="1" applyAlignment="1">
      <alignment/>
    </xf>
    <xf numFmtId="1" fontId="0" fillId="5" borderId="4" xfId="0" applyNumberFormat="1" applyFont="1" applyFill="1" applyBorder="1" applyAlignment="1">
      <alignment/>
    </xf>
    <xf numFmtId="1" fontId="0" fillId="5" borderId="17" xfId="0" applyNumberFormat="1" applyFont="1" applyFill="1" applyBorder="1" applyAlignment="1">
      <alignment/>
    </xf>
    <xf numFmtId="0" fontId="1" fillId="5" borderId="4" xfId="0" applyFont="1" applyFill="1" applyBorder="1" applyAlignment="1">
      <alignment/>
    </xf>
    <xf numFmtId="6" fontId="1" fillId="5" borderId="5" xfId="0" applyNumberFormat="1" applyFont="1" applyFill="1" applyBorder="1" applyAlignment="1">
      <alignment/>
    </xf>
    <xf numFmtId="1" fontId="4" fillId="2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9"/>
  <sheetViews>
    <sheetView tabSelected="1" workbookViewId="0" topLeftCell="A1">
      <pane xSplit="2" ySplit="1" topLeftCell="C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6" sqref="A46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1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1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0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0.7109375" style="7" customWidth="1"/>
    <col min="41" max="41" width="2.7109375" style="3" customWidth="1"/>
    <col min="42" max="42" width="17.7109375" style="2" customWidth="1"/>
    <col min="43" max="43" width="10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72" width="17.7109375" style="2" customWidth="1"/>
    <col min="73" max="73" width="10.7109375" style="7" customWidth="1"/>
    <col min="74" max="74" width="2.7109375" style="3" customWidth="1"/>
    <col min="75" max="16384" width="9.140625" style="2" customWidth="1"/>
  </cols>
  <sheetData>
    <row r="1" spans="1:74" s="27" customFormat="1" ht="24" customHeight="1" thickBot="1" thickTop="1">
      <c r="A1" s="9" t="s">
        <v>68</v>
      </c>
      <c r="B1" s="10" t="s">
        <v>19</v>
      </c>
      <c r="C1" s="11" t="s">
        <v>24</v>
      </c>
      <c r="D1" s="12"/>
      <c r="E1" s="13"/>
      <c r="F1" s="11" t="s">
        <v>29</v>
      </c>
      <c r="G1" s="12"/>
      <c r="H1" s="36"/>
      <c r="I1" s="11" t="s">
        <v>44</v>
      </c>
      <c r="J1" s="12"/>
      <c r="K1" s="36"/>
      <c r="L1" s="11" t="s">
        <v>45</v>
      </c>
      <c r="M1" s="12"/>
      <c r="N1" s="36"/>
      <c r="O1" s="11" t="s">
        <v>28</v>
      </c>
      <c r="P1" s="12"/>
      <c r="Q1" s="36"/>
      <c r="R1" s="11" t="s">
        <v>6</v>
      </c>
      <c r="S1" s="12"/>
      <c r="T1" s="36"/>
      <c r="U1" s="11" t="s">
        <v>66</v>
      </c>
      <c r="V1" s="12"/>
      <c r="W1" s="36"/>
      <c r="X1" s="11" t="s">
        <v>7</v>
      </c>
      <c r="Y1" s="12"/>
      <c r="Z1" s="13"/>
      <c r="AA1" s="11" t="s">
        <v>47</v>
      </c>
      <c r="AB1" s="12"/>
      <c r="AC1" s="13"/>
      <c r="AD1" s="11" t="s">
        <v>27</v>
      </c>
      <c r="AE1" s="12"/>
      <c r="AF1" s="36"/>
      <c r="AG1" s="11" t="s">
        <v>67</v>
      </c>
      <c r="AH1" s="12"/>
      <c r="AI1" s="36"/>
      <c r="AJ1" s="11" t="s">
        <v>26</v>
      </c>
      <c r="AK1" s="12"/>
      <c r="AL1" s="36"/>
      <c r="AM1" s="11" t="s">
        <v>33</v>
      </c>
      <c r="AN1" s="12"/>
      <c r="AO1" s="36"/>
      <c r="AP1" s="11" t="s">
        <v>10</v>
      </c>
      <c r="AQ1" s="12"/>
      <c r="AR1" s="13"/>
      <c r="AS1" s="11" t="s">
        <v>60</v>
      </c>
      <c r="AT1" s="12"/>
      <c r="AU1" s="36"/>
      <c r="AV1" s="11" t="s">
        <v>11</v>
      </c>
      <c r="AW1" s="12"/>
      <c r="AX1" s="36"/>
      <c r="AY1" s="11" t="s">
        <v>61</v>
      </c>
      <c r="AZ1" s="12"/>
      <c r="BA1" s="36"/>
      <c r="BB1" s="11" t="s">
        <v>8</v>
      </c>
      <c r="BC1" s="12"/>
      <c r="BD1" s="75"/>
      <c r="BE1" s="11" t="s">
        <v>69</v>
      </c>
      <c r="BF1" s="12"/>
      <c r="BG1" s="36"/>
      <c r="BH1" s="11" t="s">
        <v>9</v>
      </c>
      <c r="BI1" s="12"/>
      <c r="BJ1" s="36"/>
      <c r="BK1" s="11" t="s">
        <v>40</v>
      </c>
      <c r="BL1" s="12"/>
      <c r="BM1" s="36"/>
      <c r="BN1" s="11" t="s">
        <v>71</v>
      </c>
      <c r="BO1" s="12"/>
      <c r="BP1" s="36"/>
      <c r="BQ1" s="11" t="s">
        <v>70</v>
      </c>
      <c r="BR1" s="12"/>
      <c r="BS1" s="36"/>
      <c r="BT1" s="11" t="s">
        <v>65</v>
      </c>
      <c r="BU1" s="12"/>
      <c r="BV1" s="36"/>
    </row>
    <row r="2" spans="1:74" ht="19.5" customHeight="1" thickTop="1">
      <c r="A2" s="28" t="s">
        <v>50</v>
      </c>
      <c r="B2" s="30">
        <v>39821</v>
      </c>
      <c r="C2" s="67" t="s">
        <v>73</v>
      </c>
      <c r="D2" s="68">
        <v>523500</v>
      </c>
      <c r="E2" s="69"/>
      <c r="F2" s="67" t="s">
        <v>75</v>
      </c>
      <c r="G2" s="68">
        <v>523500</v>
      </c>
      <c r="H2" s="69"/>
      <c r="I2" s="67" t="s">
        <v>78</v>
      </c>
      <c r="J2" s="68">
        <v>59500</v>
      </c>
      <c r="K2" s="69"/>
      <c r="L2" s="67" t="s">
        <v>78</v>
      </c>
      <c r="M2" s="68">
        <v>59500</v>
      </c>
      <c r="N2" s="69"/>
      <c r="O2" s="67" t="s">
        <v>78</v>
      </c>
      <c r="P2" s="68">
        <v>59500</v>
      </c>
      <c r="Q2" s="69"/>
      <c r="R2" s="67" t="s">
        <v>74</v>
      </c>
      <c r="S2" s="68">
        <v>189250</v>
      </c>
      <c r="T2" s="69"/>
      <c r="U2" s="67" t="s">
        <v>77</v>
      </c>
      <c r="V2" s="68">
        <v>132000</v>
      </c>
      <c r="W2" s="69"/>
      <c r="X2" s="67" t="s">
        <v>79</v>
      </c>
      <c r="Y2" s="68">
        <v>261000</v>
      </c>
      <c r="Z2" s="69"/>
      <c r="AA2" s="67" t="s">
        <v>78</v>
      </c>
      <c r="AB2" s="68">
        <v>59500</v>
      </c>
      <c r="AC2" s="69"/>
      <c r="AD2" s="72" t="s">
        <v>72</v>
      </c>
      <c r="AE2" s="68">
        <v>57500</v>
      </c>
      <c r="AF2" s="69"/>
      <c r="AG2" s="67" t="s">
        <v>78</v>
      </c>
      <c r="AH2" s="68">
        <v>59500</v>
      </c>
      <c r="AI2" s="69"/>
      <c r="AJ2" s="67" t="s">
        <v>81</v>
      </c>
      <c r="AK2" s="68">
        <v>107000</v>
      </c>
      <c r="AL2" s="69"/>
      <c r="AM2" s="67" t="s">
        <v>78</v>
      </c>
      <c r="AN2" s="68">
        <v>59500</v>
      </c>
      <c r="AO2" s="69"/>
      <c r="AP2" s="67" t="s">
        <v>74</v>
      </c>
      <c r="AQ2" s="68">
        <v>189250</v>
      </c>
      <c r="AR2" s="69"/>
      <c r="AS2" s="67" t="s">
        <v>78</v>
      </c>
      <c r="AT2" s="68">
        <v>59500</v>
      </c>
      <c r="AU2" s="69"/>
      <c r="AV2" s="67" t="s">
        <v>76</v>
      </c>
      <c r="AW2" s="68">
        <v>64000</v>
      </c>
      <c r="AX2" s="69"/>
      <c r="AY2" s="67" t="s">
        <v>78</v>
      </c>
      <c r="AZ2" s="68">
        <v>59500</v>
      </c>
      <c r="BA2" s="69"/>
      <c r="BB2" s="73" t="s">
        <v>80</v>
      </c>
      <c r="BC2" s="74">
        <v>1120000</v>
      </c>
      <c r="BD2" s="69"/>
      <c r="BE2" s="72" t="s">
        <v>73</v>
      </c>
      <c r="BF2" s="68">
        <v>523500</v>
      </c>
      <c r="BG2" s="69"/>
      <c r="BH2" s="67" t="s">
        <v>72</v>
      </c>
      <c r="BI2" s="68">
        <v>57500</v>
      </c>
      <c r="BJ2" s="69"/>
      <c r="BK2" s="67" t="s">
        <v>79</v>
      </c>
      <c r="BL2" s="68">
        <v>261000</v>
      </c>
      <c r="BM2" s="69"/>
      <c r="BN2" s="67" t="s">
        <v>82</v>
      </c>
      <c r="BO2" s="68">
        <v>189250</v>
      </c>
      <c r="BP2" s="69"/>
      <c r="BQ2" s="72" t="s">
        <v>78</v>
      </c>
      <c r="BR2" s="68">
        <v>59500</v>
      </c>
      <c r="BS2" s="69"/>
      <c r="BT2" s="67" t="s">
        <v>78</v>
      </c>
      <c r="BU2" s="68">
        <v>59500</v>
      </c>
      <c r="BV2" s="69"/>
    </row>
    <row r="3" spans="1:74" ht="19.5" customHeight="1">
      <c r="A3" s="28" t="s">
        <v>21</v>
      </c>
      <c r="B3" s="30">
        <v>39828</v>
      </c>
      <c r="C3" s="67" t="s">
        <v>88</v>
      </c>
      <c r="D3" s="68">
        <v>43380</v>
      </c>
      <c r="E3" s="69"/>
      <c r="F3" s="67" t="s">
        <v>74</v>
      </c>
      <c r="G3" s="68">
        <v>21600</v>
      </c>
      <c r="H3" s="69"/>
      <c r="I3" s="67" t="s">
        <v>73</v>
      </c>
      <c r="J3" s="68">
        <v>0</v>
      </c>
      <c r="K3" s="69"/>
      <c r="L3" s="67" t="s">
        <v>73</v>
      </c>
      <c r="M3" s="68">
        <v>0</v>
      </c>
      <c r="N3" s="69"/>
      <c r="O3" s="67" t="s">
        <v>74</v>
      </c>
      <c r="P3" s="68">
        <v>21600</v>
      </c>
      <c r="Q3" s="69"/>
      <c r="R3" s="67" t="s">
        <v>86</v>
      </c>
      <c r="S3" s="68">
        <v>174150</v>
      </c>
      <c r="T3" s="69"/>
      <c r="U3" s="73" t="s">
        <v>87</v>
      </c>
      <c r="V3" s="74">
        <v>972000</v>
      </c>
      <c r="W3" s="69"/>
      <c r="X3" s="67" t="s">
        <v>74</v>
      </c>
      <c r="Y3" s="68">
        <v>21600</v>
      </c>
      <c r="Z3" s="69"/>
      <c r="AA3" s="67" t="s">
        <v>74</v>
      </c>
      <c r="AB3" s="68">
        <v>21600</v>
      </c>
      <c r="AC3" s="69"/>
      <c r="AD3" s="67" t="s">
        <v>73</v>
      </c>
      <c r="AE3" s="68">
        <v>0</v>
      </c>
      <c r="AF3" s="69"/>
      <c r="AG3" s="67" t="s">
        <v>73</v>
      </c>
      <c r="AH3" s="68">
        <v>0</v>
      </c>
      <c r="AI3" s="69"/>
      <c r="AJ3" s="67" t="s">
        <v>89</v>
      </c>
      <c r="AK3" s="68">
        <v>43380</v>
      </c>
      <c r="AL3" s="69"/>
      <c r="AM3" s="67" t="s">
        <v>83</v>
      </c>
      <c r="AN3" s="68">
        <v>87971</v>
      </c>
      <c r="AO3" s="69"/>
      <c r="AP3" s="67" t="s">
        <v>88</v>
      </c>
      <c r="AQ3" s="68">
        <v>43380</v>
      </c>
      <c r="AR3" s="69"/>
      <c r="AS3" s="67" t="s">
        <v>74</v>
      </c>
      <c r="AT3" s="68">
        <v>21600</v>
      </c>
      <c r="AU3" s="69"/>
      <c r="AV3" s="73" t="s">
        <v>87</v>
      </c>
      <c r="AW3" s="74">
        <v>972000</v>
      </c>
      <c r="AX3" s="69"/>
      <c r="AY3" s="67" t="s">
        <v>73</v>
      </c>
      <c r="AZ3" s="68">
        <v>0</v>
      </c>
      <c r="BA3" s="69"/>
      <c r="BB3" s="67" t="s">
        <v>73</v>
      </c>
      <c r="BC3" s="68">
        <v>0</v>
      </c>
      <c r="BD3" s="69"/>
      <c r="BE3" s="67" t="s">
        <v>85</v>
      </c>
      <c r="BF3" s="68">
        <v>87971</v>
      </c>
      <c r="BG3" s="69"/>
      <c r="BH3" s="67" t="s">
        <v>84</v>
      </c>
      <c r="BI3" s="68">
        <v>0</v>
      </c>
      <c r="BJ3" s="69"/>
      <c r="BK3" s="67" t="s">
        <v>74</v>
      </c>
      <c r="BL3" s="68">
        <v>21600</v>
      </c>
      <c r="BM3" s="69"/>
      <c r="BN3" s="67" t="s">
        <v>74</v>
      </c>
      <c r="BO3" s="68">
        <v>21600</v>
      </c>
      <c r="BP3" s="69"/>
      <c r="BQ3" s="67" t="s">
        <v>74</v>
      </c>
      <c r="BR3" s="68">
        <v>21600</v>
      </c>
      <c r="BS3" s="69"/>
      <c r="BT3" s="67" t="s">
        <v>74</v>
      </c>
      <c r="BU3" s="68">
        <v>21600</v>
      </c>
      <c r="BV3" s="69"/>
    </row>
    <row r="4" spans="1:74" ht="19.5" customHeight="1">
      <c r="A4" s="28" t="s">
        <v>12</v>
      </c>
      <c r="B4" s="29">
        <v>39834</v>
      </c>
      <c r="C4" s="67" t="s">
        <v>79</v>
      </c>
      <c r="D4" s="68">
        <v>17340</v>
      </c>
      <c r="E4" s="69"/>
      <c r="F4" s="67" t="s">
        <v>79</v>
      </c>
      <c r="G4" s="68">
        <v>17340</v>
      </c>
      <c r="H4" s="69"/>
      <c r="I4" s="67" t="s">
        <v>79</v>
      </c>
      <c r="J4" s="68">
        <v>17340</v>
      </c>
      <c r="K4" s="69"/>
      <c r="L4" s="67" t="s">
        <v>79</v>
      </c>
      <c r="M4" s="68">
        <v>17340</v>
      </c>
      <c r="N4" s="69"/>
      <c r="O4" s="67" t="s">
        <v>92</v>
      </c>
      <c r="P4" s="68">
        <v>0</v>
      </c>
      <c r="Q4" s="69"/>
      <c r="R4" s="67" t="s">
        <v>91</v>
      </c>
      <c r="S4" s="68">
        <v>36493</v>
      </c>
      <c r="T4" s="69"/>
      <c r="U4" s="67" t="s">
        <v>93</v>
      </c>
      <c r="V4" s="68">
        <v>24671</v>
      </c>
      <c r="W4" s="69"/>
      <c r="X4" s="67" t="s">
        <v>91</v>
      </c>
      <c r="Y4" s="68">
        <v>36493</v>
      </c>
      <c r="Z4" s="69"/>
      <c r="AA4" s="67" t="s">
        <v>79</v>
      </c>
      <c r="AB4" s="68">
        <v>17340</v>
      </c>
      <c r="AC4" s="69"/>
      <c r="AD4" s="67" t="s">
        <v>79</v>
      </c>
      <c r="AE4" s="68">
        <v>17340</v>
      </c>
      <c r="AF4" s="69"/>
      <c r="AG4" s="67" t="s">
        <v>79</v>
      </c>
      <c r="AH4" s="68">
        <v>17340</v>
      </c>
      <c r="AI4" s="69"/>
      <c r="AJ4" s="67" t="s">
        <v>94</v>
      </c>
      <c r="AK4" s="68">
        <v>295800</v>
      </c>
      <c r="AL4" s="69"/>
      <c r="AM4" s="67" t="s">
        <v>79</v>
      </c>
      <c r="AN4" s="68">
        <v>17340</v>
      </c>
      <c r="AO4" s="69"/>
      <c r="AP4" s="67" t="s">
        <v>79</v>
      </c>
      <c r="AQ4" s="68">
        <v>17340</v>
      </c>
      <c r="AR4" s="69"/>
      <c r="AS4" s="67" t="s">
        <v>79</v>
      </c>
      <c r="AT4" s="68">
        <v>17340</v>
      </c>
      <c r="AU4" s="69"/>
      <c r="AV4" s="67" t="s">
        <v>79</v>
      </c>
      <c r="AW4" s="68">
        <v>17340</v>
      </c>
      <c r="AX4" s="69"/>
      <c r="AY4" s="67" t="s">
        <v>79</v>
      </c>
      <c r="AZ4" s="68">
        <v>17340</v>
      </c>
      <c r="BA4" s="69"/>
      <c r="BB4" s="67" t="s">
        <v>86</v>
      </c>
      <c r="BC4" s="68">
        <v>36493</v>
      </c>
      <c r="BD4" s="69"/>
      <c r="BE4" s="67" t="s">
        <v>92</v>
      </c>
      <c r="BF4" s="68">
        <v>0</v>
      </c>
      <c r="BG4" s="69"/>
      <c r="BH4" s="67" t="s">
        <v>86</v>
      </c>
      <c r="BI4" s="68">
        <v>36493</v>
      </c>
      <c r="BJ4" s="69"/>
      <c r="BK4" s="67" t="s">
        <v>92</v>
      </c>
      <c r="BL4" s="68">
        <v>0</v>
      </c>
      <c r="BM4" s="69"/>
      <c r="BN4" s="67" t="s">
        <v>86</v>
      </c>
      <c r="BO4" s="68">
        <v>36493</v>
      </c>
      <c r="BP4" s="69"/>
      <c r="BQ4" s="67" t="s">
        <v>90</v>
      </c>
      <c r="BR4" s="68">
        <v>59670</v>
      </c>
      <c r="BS4" s="69"/>
      <c r="BT4" s="67" t="s">
        <v>86</v>
      </c>
      <c r="BU4" s="68">
        <v>36493</v>
      </c>
      <c r="BV4" s="69"/>
    </row>
    <row r="5" spans="1:74" ht="19.5" customHeight="1">
      <c r="A5" s="28" t="s">
        <v>51</v>
      </c>
      <c r="B5" s="30">
        <v>39842</v>
      </c>
      <c r="C5" s="73" t="s">
        <v>101</v>
      </c>
      <c r="D5" s="74">
        <v>1080000</v>
      </c>
      <c r="E5" s="69"/>
      <c r="F5" s="67" t="s">
        <v>72</v>
      </c>
      <c r="G5" s="68">
        <v>0</v>
      </c>
      <c r="H5" s="69"/>
      <c r="I5" s="67" t="s">
        <v>72</v>
      </c>
      <c r="J5" s="68">
        <v>0</v>
      </c>
      <c r="K5" s="69"/>
      <c r="L5" s="67" t="s">
        <v>72</v>
      </c>
      <c r="M5" s="68">
        <v>0</v>
      </c>
      <c r="N5" s="69"/>
      <c r="O5" s="67" t="s">
        <v>106</v>
      </c>
      <c r="P5" s="68">
        <v>0</v>
      </c>
      <c r="Q5" s="69"/>
      <c r="R5" s="67" t="s">
        <v>94</v>
      </c>
      <c r="S5" s="68">
        <v>0</v>
      </c>
      <c r="T5" s="69"/>
      <c r="U5" s="67" t="s">
        <v>99</v>
      </c>
      <c r="V5" s="68">
        <v>0</v>
      </c>
      <c r="W5" s="69"/>
      <c r="X5" s="67" t="s">
        <v>102</v>
      </c>
      <c r="Y5" s="68">
        <v>0</v>
      </c>
      <c r="Z5" s="69"/>
      <c r="AA5" s="67" t="s">
        <v>105</v>
      </c>
      <c r="AB5" s="68">
        <v>35500</v>
      </c>
      <c r="AC5" s="69"/>
      <c r="AD5" s="67" t="s">
        <v>98</v>
      </c>
      <c r="AE5" s="68">
        <v>408000</v>
      </c>
      <c r="AF5" s="69"/>
      <c r="AG5" s="67" t="s">
        <v>107</v>
      </c>
      <c r="AH5" s="68">
        <v>0</v>
      </c>
      <c r="AI5" s="69"/>
      <c r="AJ5" s="67" t="s">
        <v>91</v>
      </c>
      <c r="AK5" s="68">
        <v>264000</v>
      </c>
      <c r="AL5" s="69"/>
      <c r="AM5" s="67" t="s">
        <v>104</v>
      </c>
      <c r="AN5" s="68">
        <v>0</v>
      </c>
      <c r="AO5" s="69"/>
      <c r="AP5" s="67" t="s">
        <v>72</v>
      </c>
      <c r="AQ5" s="68">
        <v>0</v>
      </c>
      <c r="AR5" s="69"/>
      <c r="AS5" s="67" t="s">
        <v>77</v>
      </c>
      <c r="AT5" s="68">
        <v>0</v>
      </c>
      <c r="AU5" s="69"/>
      <c r="AV5" s="67" t="s">
        <v>91</v>
      </c>
      <c r="AW5" s="68">
        <v>264000</v>
      </c>
      <c r="AX5" s="69"/>
      <c r="AY5" s="67" t="s">
        <v>96</v>
      </c>
      <c r="AZ5" s="68">
        <v>0</v>
      </c>
      <c r="BA5" s="69"/>
      <c r="BB5" s="67" t="s">
        <v>100</v>
      </c>
      <c r="BC5" s="68">
        <v>12720</v>
      </c>
      <c r="BD5" s="69"/>
      <c r="BE5" s="67" t="s">
        <v>175</v>
      </c>
      <c r="BF5" s="68">
        <v>13560</v>
      </c>
      <c r="BG5" s="69"/>
      <c r="BH5" s="67" t="s">
        <v>97</v>
      </c>
      <c r="BI5" s="68">
        <v>0</v>
      </c>
      <c r="BJ5" s="69"/>
      <c r="BK5" s="67" t="s">
        <v>94</v>
      </c>
      <c r="BL5" s="68">
        <v>0</v>
      </c>
      <c r="BM5" s="69"/>
      <c r="BN5" s="67" t="s">
        <v>103</v>
      </c>
      <c r="BO5" s="68">
        <v>194250</v>
      </c>
      <c r="BP5" s="69"/>
      <c r="BQ5" s="67" t="s">
        <v>94</v>
      </c>
      <c r="BR5" s="68">
        <v>0</v>
      </c>
      <c r="BS5" s="69"/>
      <c r="BT5" s="67" t="s">
        <v>72</v>
      </c>
      <c r="BU5" s="68">
        <v>0</v>
      </c>
      <c r="BV5" s="69"/>
    </row>
    <row r="6" spans="1:74" ht="19.5" customHeight="1">
      <c r="A6" s="28" t="s">
        <v>14</v>
      </c>
      <c r="B6" s="30">
        <v>39849</v>
      </c>
      <c r="C6" s="67" t="s">
        <v>110</v>
      </c>
      <c r="D6" s="68">
        <v>25024</v>
      </c>
      <c r="E6" s="69"/>
      <c r="F6" s="67" t="s">
        <v>85</v>
      </c>
      <c r="G6" s="68">
        <v>0</v>
      </c>
      <c r="H6" s="69"/>
      <c r="I6" s="67" t="s">
        <v>85</v>
      </c>
      <c r="J6" s="68">
        <v>0</v>
      </c>
      <c r="K6" s="69"/>
      <c r="L6" s="67" t="s">
        <v>89</v>
      </c>
      <c r="M6" s="68">
        <v>159663</v>
      </c>
      <c r="N6" s="69"/>
      <c r="O6" s="67" t="s">
        <v>113</v>
      </c>
      <c r="P6" s="68">
        <v>0</v>
      </c>
      <c r="Q6" s="69"/>
      <c r="R6" s="67" t="s">
        <v>110</v>
      </c>
      <c r="S6" s="68">
        <v>25024</v>
      </c>
      <c r="T6" s="69"/>
      <c r="U6" s="67" t="s">
        <v>111</v>
      </c>
      <c r="V6" s="68">
        <v>0</v>
      </c>
      <c r="W6" s="69"/>
      <c r="X6" s="67" t="s">
        <v>85</v>
      </c>
      <c r="Y6" s="68">
        <v>0</v>
      </c>
      <c r="Z6" s="69"/>
      <c r="AA6" s="67" t="s">
        <v>85</v>
      </c>
      <c r="AB6" s="68">
        <v>0</v>
      </c>
      <c r="AC6" s="69"/>
      <c r="AD6" s="67" t="s">
        <v>109</v>
      </c>
      <c r="AE6" s="68">
        <v>17053</v>
      </c>
      <c r="AF6" s="69"/>
      <c r="AG6" s="67" t="s">
        <v>93</v>
      </c>
      <c r="AH6" s="68">
        <v>25024</v>
      </c>
      <c r="AI6" s="69"/>
      <c r="AJ6" s="67" t="s">
        <v>112</v>
      </c>
      <c r="AK6" s="68">
        <v>13038</v>
      </c>
      <c r="AL6" s="69"/>
      <c r="AM6" s="67" t="s">
        <v>85</v>
      </c>
      <c r="AN6" s="68">
        <v>0</v>
      </c>
      <c r="AO6" s="69"/>
      <c r="AP6" s="67" t="s">
        <v>93</v>
      </c>
      <c r="AQ6" s="68">
        <v>64236</v>
      </c>
      <c r="AR6" s="69"/>
      <c r="AS6" s="67" t="s">
        <v>89</v>
      </c>
      <c r="AT6" s="68">
        <v>159663</v>
      </c>
      <c r="AU6" s="69"/>
      <c r="AV6" s="67" t="s">
        <v>89</v>
      </c>
      <c r="AW6" s="68">
        <v>159663</v>
      </c>
      <c r="AX6" s="69"/>
      <c r="AY6" s="67" t="s">
        <v>109</v>
      </c>
      <c r="AZ6" s="68">
        <v>17053</v>
      </c>
      <c r="BA6" s="69"/>
      <c r="BB6" s="67" t="s">
        <v>112</v>
      </c>
      <c r="BC6" s="68">
        <v>13038</v>
      </c>
      <c r="BD6" s="69"/>
      <c r="BE6" s="67" t="s">
        <v>106</v>
      </c>
      <c r="BF6" s="68">
        <v>108650</v>
      </c>
      <c r="BG6" s="69"/>
      <c r="BH6" s="67" t="s">
        <v>108</v>
      </c>
      <c r="BI6" s="68">
        <v>25024</v>
      </c>
      <c r="BJ6" s="69"/>
      <c r="BK6" s="67" t="s">
        <v>85</v>
      </c>
      <c r="BL6" s="68">
        <v>0</v>
      </c>
      <c r="BM6" s="69"/>
      <c r="BN6" s="67" t="s">
        <v>104</v>
      </c>
      <c r="BO6" s="68">
        <v>11713</v>
      </c>
      <c r="BP6" s="69"/>
      <c r="BQ6" s="67" t="s">
        <v>85</v>
      </c>
      <c r="BR6" s="68">
        <v>0</v>
      </c>
      <c r="BS6" s="69"/>
      <c r="BT6" s="67" t="s">
        <v>73</v>
      </c>
      <c r="BU6" s="68">
        <v>25024</v>
      </c>
      <c r="BV6" s="69"/>
    </row>
    <row r="7" spans="1:74" ht="19.5" customHeight="1">
      <c r="A7" s="28" t="s">
        <v>13</v>
      </c>
      <c r="B7" s="30">
        <v>39856</v>
      </c>
      <c r="C7" s="67" t="s">
        <v>94</v>
      </c>
      <c r="D7" s="68">
        <v>658800</v>
      </c>
      <c r="E7" s="69"/>
      <c r="F7" s="67" t="s">
        <v>101</v>
      </c>
      <c r="G7" s="68">
        <v>146400</v>
      </c>
      <c r="H7" s="69"/>
      <c r="I7" s="67" t="s">
        <v>94</v>
      </c>
      <c r="J7" s="68">
        <v>658800</v>
      </c>
      <c r="K7" s="69"/>
      <c r="L7" s="67" t="s">
        <v>94</v>
      </c>
      <c r="M7" s="68">
        <v>658800</v>
      </c>
      <c r="N7" s="69"/>
      <c r="O7" s="67" t="s">
        <v>73</v>
      </c>
      <c r="P7" s="68">
        <v>49743</v>
      </c>
      <c r="Q7" s="69"/>
      <c r="R7" s="67" t="s">
        <v>90</v>
      </c>
      <c r="S7" s="68">
        <v>94550</v>
      </c>
      <c r="T7" s="69"/>
      <c r="U7" s="67" t="s">
        <v>98</v>
      </c>
      <c r="V7" s="68">
        <v>0</v>
      </c>
      <c r="W7" s="69"/>
      <c r="X7" s="67" t="s">
        <v>94</v>
      </c>
      <c r="Y7" s="68">
        <v>658800</v>
      </c>
      <c r="Z7" s="69"/>
      <c r="AA7" s="67" t="s">
        <v>101</v>
      </c>
      <c r="AB7" s="68">
        <v>146400</v>
      </c>
      <c r="AC7" s="69"/>
      <c r="AD7" s="67" t="s">
        <v>94</v>
      </c>
      <c r="AE7" s="68">
        <v>658800</v>
      </c>
      <c r="AF7" s="69"/>
      <c r="AG7" s="67" t="s">
        <v>110</v>
      </c>
      <c r="AH7" s="68">
        <v>0</v>
      </c>
      <c r="AI7" s="69"/>
      <c r="AJ7" s="67" t="s">
        <v>109</v>
      </c>
      <c r="AK7" s="68">
        <v>19329</v>
      </c>
      <c r="AL7" s="69"/>
      <c r="AM7" s="67" t="s">
        <v>90</v>
      </c>
      <c r="AN7" s="68">
        <v>94550</v>
      </c>
      <c r="AO7" s="69"/>
      <c r="AP7" s="67" t="s">
        <v>94</v>
      </c>
      <c r="AQ7" s="68">
        <v>658800</v>
      </c>
      <c r="AR7" s="69"/>
      <c r="AS7" s="67" t="s">
        <v>98</v>
      </c>
      <c r="AT7" s="68">
        <v>0</v>
      </c>
      <c r="AU7" s="69"/>
      <c r="AV7" s="67" t="s">
        <v>73</v>
      </c>
      <c r="AW7" s="68">
        <v>49743</v>
      </c>
      <c r="AX7" s="69"/>
      <c r="AY7" s="67" t="s">
        <v>114</v>
      </c>
      <c r="AZ7" s="68">
        <v>0</v>
      </c>
      <c r="BA7" s="69"/>
      <c r="BB7" s="67" t="s">
        <v>115</v>
      </c>
      <c r="BC7" s="68">
        <v>49743</v>
      </c>
      <c r="BD7" s="69"/>
      <c r="BE7" s="67" t="s">
        <v>115</v>
      </c>
      <c r="BF7" s="68">
        <v>49743</v>
      </c>
      <c r="BG7" s="69"/>
      <c r="BH7" s="67" t="s">
        <v>115</v>
      </c>
      <c r="BI7" s="68">
        <v>49743</v>
      </c>
      <c r="BJ7" s="69"/>
      <c r="BK7" s="67" t="s">
        <v>116</v>
      </c>
      <c r="BL7" s="68">
        <v>32228</v>
      </c>
      <c r="BM7" s="69"/>
      <c r="BN7" s="67" t="s">
        <v>73</v>
      </c>
      <c r="BO7" s="68">
        <v>49743</v>
      </c>
      <c r="BP7" s="69"/>
      <c r="BQ7" s="67" t="s">
        <v>115</v>
      </c>
      <c r="BR7" s="68">
        <v>49743</v>
      </c>
      <c r="BS7" s="69"/>
      <c r="BT7" s="67" t="s">
        <v>117</v>
      </c>
      <c r="BU7" s="68">
        <v>32228</v>
      </c>
      <c r="BV7" s="69"/>
    </row>
    <row r="8" spans="1:74" ht="19.5" customHeight="1">
      <c r="A8" s="28" t="s">
        <v>63</v>
      </c>
      <c r="B8" s="30">
        <v>39863</v>
      </c>
      <c r="C8" s="67" t="s">
        <v>93</v>
      </c>
      <c r="D8" s="68">
        <v>13734</v>
      </c>
      <c r="E8" s="69"/>
      <c r="F8" s="67" t="s">
        <v>94</v>
      </c>
      <c r="G8" s="68">
        <v>12285</v>
      </c>
      <c r="H8" s="69"/>
      <c r="I8" s="67" t="s">
        <v>121</v>
      </c>
      <c r="J8" s="68">
        <v>79695</v>
      </c>
      <c r="K8" s="69"/>
      <c r="L8" s="67" t="s">
        <v>109</v>
      </c>
      <c r="M8" s="68">
        <v>13734</v>
      </c>
      <c r="N8" s="69"/>
      <c r="O8" s="67" t="s">
        <v>94</v>
      </c>
      <c r="P8" s="68">
        <v>12285</v>
      </c>
      <c r="Q8" s="69"/>
      <c r="R8" s="67" t="s">
        <v>123</v>
      </c>
      <c r="S8" s="68">
        <v>79695</v>
      </c>
      <c r="T8" s="69"/>
      <c r="U8" s="67" t="s">
        <v>119</v>
      </c>
      <c r="V8" s="68">
        <v>12726</v>
      </c>
      <c r="W8" s="69"/>
      <c r="X8" s="67" t="s">
        <v>89</v>
      </c>
      <c r="Y8" s="68">
        <v>203963</v>
      </c>
      <c r="Z8" s="69"/>
      <c r="AA8" s="67" t="s">
        <v>94</v>
      </c>
      <c r="AB8" s="68">
        <v>12285</v>
      </c>
      <c r="AC8" s="69"/>
      <c r="AD8" s="67" t="s">
        <v>121</v>
      </c>
      <c r="AE8" s="68">
        <v>79695</v>
      </c>
      <c r="AF8" s="69"/>
      <c r="AG8" s="67" t="s">
        <v>94</v>
      </c>
      <c r="AH8" s="68">
        <v>12285</v>
      </c>
      <c r="AI8" s="69"/>
      <c r="AJ8" s="67" t="s">
        <v>105</v>
      </c>
      <c r="AK8" s="68">
        <v>14175</v>
      </c>
      <c r="AL8" s="69"/>
      <c r="AM8" s="67" t="s">
        <v>82</v>
      </c>
      <c r="AN8" s="68">
        <v>35840</v>
      </c>
      <c r="AO8" s="69"/>
      <c r="AP8" s="67" t="s">
        <v>122</v>
      </c>
      <c r="AQ8" s="68">
        <v>49140</v>
      </c>
      <c r="AR8" s="69"/>
      <c r="AS8" s="67" t="s">
        <v>94</v>
      </c>
      <c r="AT8" s="68">
        <v>12285</v>
      </c>
      <c r="AU8" s="69"/>
      <c r="AV8" s="67" t="s">
        <v>94</v>
      </c>
      <c r="AW8" s="68">
        <v>12285</v>
      </c>
      <c r="AX8" s="69"/>
      <c r="AY8" s="67" t="s">
        <v>83</v>
      </c>
      <c r="AZ8" s="68">
        <v>327600</v>
      </c>
      <c r="BA8" s="69"/>
      <c r="BB8" s="67" t="s">
        <v>120</v>
      </c>
      <c r="BC8" s="68">
        <v>0</v>
      </c>
      <c r="BD8" s="69"/>
      <c r="BE8" s="67" t="s">
        <v>105</v>
      </c>
      <c r="BF8" s="68">
        <v>14175</v>
      </c>
      <c r="BG8" s="69"/>
      <c r="BH8" s="67" t="s">
        <v>118</v>
      </c>
      <c r="BI8" s="68">
        <v>0</v>
      </c>
      <c r="BJ8" s="69"/>
      <c r="BK8" s="67" t="s">
        <v>87</v>
      </c>
      <c r="BL8" s="68">
        <v>0</v>
      </c>
      <c r="BM8" s="69"/>
      <c r="BN8" s="67" t="s">
        <v>94</v>
      </c>
      <c r="BO8" s="68">
        <v>12285</v>
      </c>
      <c r="BP8" s="69"/>
      <c r="BQ8" s="67" t="s">
        <v>109</v>
      </c>
      <c r="BR8" s="68">
        <v>13734</v>
      </c>
      <c r="BS8" s="69"/>
      <c r="BT8" s="67" t="s">
        <v>121</v>
      </c>
      <c r="BU8" s="68">
        <v>79695</v>
      </c>
      <c r="BV8" s="69"/>
    </row>
    <row r="9" spans="1:74" ht="19.5" customHeight="1">
      <c r="A9" s="61" t="s">
        <v>30</v>
      </c>
      <c r="B9" s="29">
        <v>39869</v>
      </c>
      <c r="C9" s="73" t="s">
        <v>80</v>
      </c>
      <c r="D9" s="74">
        <v>1400000</v>
      </c>
      <c r="E9" s="69"/>
      <c r="F9" s="67" t="s">
        <v>124</v>
      </c>
      <c r="G9" s="68">
        <v>45000</v>
      </c>
      <c r="H9" s="69"/>
      <c r="I9" s="67" t="s">
        <v>124</v>
      </c>
      <c r="J9" s="68">
        <v>45000</v>
      </c>
      <c r="K9" s="69"/>
      <c r="L9" s="67" t="s">
        <v>124</v>
      </c>
      <c r="M9" s="68">
        <v>45000</v>
      </c>
      <c r="N9" s="69"/>
      <c r="O9" s="73" t="s">
        <v>80</v>
      </c>
      <c r="P9" s="74">
        <v>1400000</v>
      </c>
      <c r="Q9" s="69"/>
      <c r="R9" s="73" t="s">
        <v>80</v>
      </c>
      <c r="S9" s="74">
        <v>1400000</v>
      </c>
      <c r="T9" s="69"/>
      <c r="U9" s="67" t="s">
        <v>101</v>
      </c>
      <c r="V9" s="68">
        <v>45000</v>
      </c>
      <c r="W9" s="69"/>
      <c r="X9" s="73" t="s">
        <v>80</v>
      </c>
      <c r="Y9" s="74">
        <v>1400000</v>
      </c>
      <c r="Z9" s="69"/>
      <c r="AA9" s="73" t="s">
        <v>80</v>
      </c>
      <c r="AB9" s="74">
        <v>1400000</v>
      </c>
      <c r="AC9" s="69"/>
      <c r="AD9" s="67" t="s">
        <v>124</v>
      </c>
      <c r="AE9" s="68">
        <v>45000</v>
      </c>
      <c r="AF9" s="69"/>
      <c r="AG9" s="67" t="s">
        <v>89</v>
      </c>
      <c r="AH9" s="68">
        <v>140000</v>
      </c>
      <c r="AI9" s="69"/>
      <c r="AJ9" s="67" t="s">
        <v>125</v>
      </c>
      <c r="AK9" s="68">
        <v>45000</v>
      </c>
      <c r="AL9" s="69"/>
      <c r="AM9" s="67" t="s">
        <v>124</v>
      </c>
      <c r="AN9" s="68">
        <v>45000</v>
      </c>
      <c r="AO9" s="69"/>
      <c r="AP9" s="67" t="s">
        <v>124</v>
      </c>
      <c r="AQ9" s="68">
        <v>45000</v>
      </c>
      <c r="AR9" s="69"/>
      <c r="AS9" s="67" t="s">
        <v>124</v>
      </c>
      <c r="AT9" s="68">
        <v>45000</v>
      </c>
      <c r="AU9" s="69"/>
      <c r="AV9" s="67" t="s">
        <v>127</v>
      </c>
      <c r="AW9" s="68">
        <v>45000</v>
      </c>
      <c r="AX9" s="69"/>
      <c r="AY9" s="67" t="s">
        <v>101</v>
      </c>
      <c r="AZ9" s="68">
        <v>45000</v>
      </c>
      <c r="BA9" s="69"/>
      <c r="BB9" s="67" t="s">
        <v>125</v>
      </c>
      <c r="BC9" s="68">
        <v>45000</v>
      </c>
      <c r="BD9" s="69"/>
      <c r="BE9" s="67" t="s">
        <v>83</v>
      </c>
      <c r="BF9" s="68">
        <v>45000</v>
      </c>
      <c r="BG9" s="69"/>
      <c r="BH9" s="67" t="s">
        <v>125</v>
      </c>
      <c r="BI9" s="68">
        <v>45000</v>
      </c>
      <c r="BJ9" s="69"/>
      <c r="BK9" s="67" t="s">
        <v>83</v>
      </c>
      <c r="BL9" s="68">
        <v>45000</v>
      </c>
      <c r="BM9" s="69"/>
      <c r="BN9" s="67" t="s">
        <v>127</v>
      </c>
      <c r="BO9" s="68">
        <v>45000</v>
      </c>
      <c r="BP9" s="69"/>
      <c r="BQ9" s="67" t="s">
        <v>89</v>
      </c>
      <c r="BR9" s="68">
        <v>140000</v>
      </c>
      <c r="BS9" s="69"/>
      <c r="BT9" s="67" t="s">
        <v>129</v>
      </c>
      <c r="BU9" s="68">
        <v>45000</v>
      </c>
      <c r="BV9" s="69"/>
    </row>
    <row r="10" spans="1:74" ht="19.5" customHeight="1">
      <c r="A10" s="28" t="s">
        <v>52</v>
      </c>
      <c r="B10" s="30">
        <v>39870</v>
      </c>
      <c r="C10" s="67" t="s">
        <v>130</v>
      </c>
      <c r="D10" s="68">
        <v>105171</v>
      </c>
      <c r="E10" s="69"/>
      <c r="F10" s="67" t="s">
        <v>135</v>
      </c>
      <c r="G10" s="68">
        <v>8658</v>
      </c>
      <c r="H10" s="69"/>
      <c r="I10" s="67" t="s">
        <v>98</v>
      </c>
      <c r="J10" s="68">
        <v>144000</v>
      </c>
      <c r="K10" s="69"/>
      <c r="L10" s="67" t="s">
        <v>86</v>
      </c>
      <c r="M10" s="68">
        <v>36315</v>
      </c>
      <c r="N10" s="69"/>
      <c r="O10" s="67" t="s">
        <v>91</v>
      </c>
      <c r="P10" s="68">
        <v>105171</v>
      </c>
      <c r="Q10" s="69"/>
      <c r="R10" s="67" t="s">
        <v>126</v>
      </c>
      <c r="S10" s="68">
        <v>0</v>
      </c>
      <c r="T10" s="69"/>
      <c r="U10" s="67" t="s">
        <v>132</v>
      </c>
      <c r="V10" s="68">
        <v>21960</v>
      </c>
      <c r="W10" s="69"/>
      <c r="X10" s="67" t="s">
        <v>103</v>
      </c>
      <c r="Y10" s="68">
        <v>36315</v>
      </c>
      <c r="Z10" s="69"/>
      <c r="AA10" s="67" t="s">
        <v>109</v>
      </c>
      <c r="AB10" s="68">
        <v>14400</v>
      </c>
      <c r="AC10" s="69"/>
      <c r="AD10" s="67" t="s">
        <v>86</v>
      </c>
      <c r="AE10" s="68">
        <v>36315</v>
      </c>
      <c r="AF10" s="69"/>
      <c r="AG10" s="67" t="s">
        <v>91</v>
      </c>
      <c r="AH10" s="68">
        <v>105171</v>
      </c>
      <c r="AI10" s="69"/>
      <c r="AJ10" s="67" t="s">
        <v>134</v>
      </c>
      <c r="AK10" s="68">
        <v>36315</v>
      </c>
      <c r="AL10" s="69"/>
      <c r="AM10" s="67" t="s">
        <v>136</v>
      </c>
      <c r="AN10" s="68">
        <v>14400</v>
      </c>
      <c r="AO10" s="69"/>
      <c r="AP10" s="67" t="s">
        <v>86</v>
      </c>
      <c r="AQ10" s="68">
        <v>36315</v>
      </c>
      <c r="AR10" s="69"/>
      <c r="AS10" s="67" t="s">
        <v>103</v>
      </c>
      <c r="AT10" s="68">
        <v>36315</v>
      </c>
      <c r="AU10" s="69"/>
      <c r="AV10" s="67" t="s">
        <v>103</v>
      </c>
      <c r="AW10" s="68">
        <v>36315</v>
      </c>
      <c r="AX10" s="69"/>
      <c r="AY10" s="67" t="s">
        <v>103</v>
      </c>
      <c r="AZ10" s="68">
        <v>36315</v>
      </c>
      <c r="BA10" s="69"/>
      <c r="BB10" s="67" t="s">
        <v>131</v>
      </c>
      <c r="BC10" s="68">
        <v>21960</v>
      </c>
      <c r="BD10" s="69"/>
      <c r="BE10" s="67" t="s">
        <v>133</v>
      </c>
      <c r="BF10" s="68">
        <v>57600</v>
      </c>
      <c r="BG10" s="69"/>
      <c r="BH10" s="67" t="s">
        <v>128</v>
      </c>
      <c r="BI10" s="68">
        <v>14400</v>
      </c>
      <c r="BJ10" s="69"/>
      <c r="BK10" s="67" t="s">
        <v>103</v>
      </c>
      <c r="BL10" s="68">
        <v>36315</v>
      </c>
      <c r="BM10" s="69"/>
      <c r="BN10" s="67" t="s">
        <v>106</v>
      </c>
      <c r="BO10" s="68">
        <v>14400</v>
      </c>
      <c r="BP10" s="69"/>
      <c r="BQ10" s="67" t="s">
        <v>91</v>
      </c>
      <c r="BR10" s="68">
        <v>105171</v>
      </c>
      <c r="BS10" s="69"/>
      <c r="BT10" s="67" t="s">
        <v>91</v>
      </c>
      <c r="BU10" s="68">
        <v>105171</v>
      </c>
      <c r="BV10" s="69"/>
    </row>
    <row r="11" spans="1:74" ht="19.5" customHeight="1">
      <c r="A11" s="28" t="s">
        <v>35</v>
      </c>
      <c r="B11" s="30">
        <v>39877</v>
      </c>
      <c r="C11" s="67" t="s">
        <v>137</v>
      </c>
      <c r="D11" s="68">
        <v>90222</v>
      </c>
      <c r="E11" s="69"/>
      <c r="F11" s="67" t="s">
        <v>139</v>
      </c>
      <c r="G11" s="68">
        <v>12805</v>
      </c>
      <c r="H11" s="69"/>
      <c r="I11" s="67" t="s">
        <v>137</v>
      </c>
      <c r="J11" s="68">
        <v>90222</v>
      </c>
      <c r="K11" s="69"/>
      <c r="L11" s="67" t="s">
        <v>121</v>
      </c>
      <c r="M11" s="68">
        <v>196700</v>
      </c>
      <c r="N11" s="69"/>
      <c r="O11" s="67" t="s">
        <v>138</v>
      </c>
      <c r="P11" s="68">
        <v>0</v>
      </c>
      <c r="Q11" s="69"/>
      <c r="R11" s="67" t="s">
        <v>77</v>
      </c>
      <c r="S11" s="68">
        <v>0</v>
      </c>
      <c r="T11" s="69"/>
      <c r="U11" s="67" t="s">
        <v>121</v>
      </c>
      <c r="V11" s="68">
        <v>196700</v>
      </c>
      <c r="W11" s="69"/>
      <c r="X11" s="67" t="s">
        <v>121</v>
      </c>
      <c r="Y11" s="68">
        <v>196700</v>
      </c>
      <c r="Z11" s="69"/>
      <c r="AA11" s="67" t="s">
        <v>139</v>
      </c>
      <c r="AB11" s="68">
        <v>12805</v>
      </c>
      <c r="AC11" s="69"/>
      <c r="AD11" s="67" t="s">
        <v>77</v>
      </c>
      <c r="AE11" s="68">
        <v>0</v>
      </c>
      <c r="AF11" s="69"/>
      <c r="AG11" s="67" t="s">
        <v>107</v>
      </c>
      <c r="AH11" s="68">
        <v>0</v>
      </c>
      <c r="AI11" s="69"/>
      <c r="AJ11" s="67" t="s">
        <v>140</v>
      </c>
      <c r="AK11" s="68">
        <v>0</v>
      </c>
      <c r="AL11" s="69"/>
      <c r="AM11" s="67" t="s">
        <v>137</v>
      </c>
      <c r="AN11" s="68">
        <v>90222</v>
      </c>
      <c r="AO11" s="69"/>
      <c r="AP11" s="67" t="s">
        <v>121</v>
      </c>
      <c r="AQ11" s="68">
        <v>196700</v>
      </c>
      <c r="AR11" s="69"/>
      <c r="AS11" s="67" t="s">
        <v>96</v>
      </c>
      <c r="AT11" s="68">
        <v>53760</v>
      </c>
      <c r="AU11" s="69"/>
      <c r="AV11" s="67" t="s">
        <v>77</v>
      </c>
      <c r="AW11" s="68">
        <v>0</v>
      </c>
      <c r="AX11" s="69"/>
      <c r="AY11" s="67" t="s">
        <v>77</v>
      </c>
      <c r="AZ11" s="68">
        <v>0</v>
      </c>
      <c r="BA11" s="69"/>
      <c r="BB11" s="67" t="s">
        <v>121</v>
      </c>
      <c r="BC11" s="68">
        <v>196700</v>
      </c>
      <c r="BD11" s="69"/>
      <c r="BE11" s="67" t="s">
        <v>121</v>
      </c>
      <c r="BF11" s="68">
        <v>196700</v>
      </c>
      <c r="BG11" s="69"/>
      <c r="BH11" s="67" t="s">
        <v>96</v>
      </c>
      <c r="BI11" s="68">
        <v>53760</v>
      </c>
      <c r="BJ11" s="69"/>
      <c r="BK11" s="67" t="s">
        <v>140</v>
      </c>
      <c r="BL11" s="68">
        <v>0</v>
      </c>
      <c r="BM11" s="69"/>
      <c r="BN11" s="67" t="s">
        <v>81</v>
      </c>
      <c r="BO11" s="68">
        <v>11312</v>
      </c>
      <c r="BP11" s="69"/>
      <c r="BQ11" s="67" t="s">
        <v>139</v>
      </c>
      <c r="BR11" s="68">
        <v>12805</v>
      </c>
      <c r="BS11" s="69"/>
      <c r="BT11" s="67" t="s">
        <v>77</v>
      </c>
      <c r="BU11" s="68">
        <v>0</v>
      </c>
      <c r="BV11" s="69"/>
    </row>
    <row r="12" spans="1:74" ht="19.5" customHeight="1">
      <c r="A12" s="61" t="s">
        <v>54</v>
      </c>
      <c r="B12" s="30">
        <v>39884</v>
      </c>
      <c r="C12" s="67" t="s">
        <v>146</v>
      </c>
      <c r="D12" s="68">
        <v>39550</v>
      </c>
      <c r="E12" s="69"/>
      <c r="F12" s="67" t="s">
        <v>81</v>
      </c>
      <c r="G12" s="68">
        <v>39550</v>
      </c>
      <c r="H12" s="69"/>
      <c r="I12" s="67" t="s">
        <v>80</v>
      </c>
      <c r="J12" s="68">
        <v>58500</v>
      </c>
      <c r="K12" s="69"/>
      <c r="L12" s="67" t="s">
        <v>80</v>
      </c>
      <c r="M12" s="68">
        <v>58500</v>
      </c>
      <c r="N12" s="69"/>
      <c r="O12" s="67" t="s">
        <v>141</v>
      </c>
      <c r="P12" s="68">
        <v>142500</v>
      </c>
      <c r="Q12" s="69"/>
      <c r="R12" s="67" t="s">
        <v>142</v>
      </c>
      <c r="S12" s="68">
        <v>97143</v>
      </c>
      <c r="T12" s="69"/>
      <c r="U12" s="67" t="s">
        <v>141</v>
      </c>
      <c r="V12" s="68">
        <v>142500</v>
      </c>
      <c r="W12" s="69"/>
      <c r="X12" s="67" t="s">
        <v>77</v>
      </c>
      <c r="Y12" s="68">
        <v>275000</v>
      </c>
      <c r="Z12" s="69"/>
      <c r="AA12" s="67" t="s">
        <v>121</v>
      </c>
      <c r="AB12" s="68">
        <v>72000</v>
      </c>
      <c r="AC12" s="69"/>
      <c r="AD12" s="67" t="s">
        <v>89</v>
      </c>
      <c r="AE12" s="68">
        <v>80143</v>
      </c>
      <c r="AF12" s="69"/>
      <c r="AG12" s="67" t="s">
        <v>115</v>
      </c>
      <c r="AH12" s="68">
        <v>74000</v>
      </c>
      <c r="AI12" s="69"/>
      <c r="AJ12" s="67" t="s">
        <v>119</v>
      </c>
      <c r="AK12" s="68">
        <v>38125</v>
      </c>
      <c r="AL12" s="69"/>
      <c r="AM12" s="67" t="s">
        <v>150</v>
      </c>
      <c r="AN12" s="68">
        <v>68500</v>
      </c>
      <c r="AO12" s="69"/>
      <c r="AP12" s="67" t="s">
        <v>80</v>
      </c>
      <c r="AQ12" s="68">
        <v>58500</v>
      </c>
      <c r="AR12" s="69"/>
      <c r="AS12" s="67" t="s">
        <v>121</v>
      </c>
      <c r="AT12" s="68">
        <v>72000</v>
      </c>
      <c r="AU12" s="69"/>
      <c r="AV12" s="67" t="s">
        <v>80</v>
      </c>
      <c r="AW12" s="68">
        <v>58500</v>
      </c>
      <c r="AX12" s="69"/>
      <c r="AY12" s="67" t="s">
        <v>141</v>
      </c>
      <c r="AZ12" s="68">
        <v>142500</v>
      </c>
      <c r="BA12" s="69"/>
      <c r="BB12" s="67" t="s">
        <v>142</v>
      </c>
      <c r="BC12" s="68">
        <v>97143</v>
      </c>
      <c r="BD12" s="69"/>
      <c r="BE12" s="67" t="s">
        <v>123</v>
      </c>
      <c r="BF12" s="68">
        <v>37000</v>
      </c>
      <c r="BG12" s="69"/>
      <c r="BH12" s="67" t="s">
        <v>121</v>
      </c>
      <c r="BI12" s="68">
        <v>72000</v>
      </c>
      <c r="BJ12" s="69"/>
      <c r="BK12" s="67" t="s">
        <v>142</v>
      </c>
      <c r="BL12" s="68">
        <v>97143</v>
      </c>
      <c r="BM12" s="69"/>
      <c r="BN12" s="67" t="s">
        <v>80</v>
      </c>
      <c r="BO12" s="68">
        <v>58500</v>
      </c>
      <c r="BP12" s="69"/>
      <c r="BQ12" s="67" t="s">
        <v>121</v>
      </c>
      <c r="BR12" s="68">
        <v>72000</v>
      </c>
      <c r="BS12" s="69"/>
      <c r="BT12" s="67" t="s">
        <v>80</v>
      </c>
      <c r="BU12" s="68">
        <v>58500</v>
      </c>
      <c r="BV12" s="69"/>
    </row>
    <row r="13" spans="1:74" ht="19.5" customHeight="1">
      <c r="A13" s="28" t="s">
        <v>64</v>
      </c>
      <c r="B13" s="30">
        <v>39884</v>
      </c>
      <c r="C13" s="67" t="s">
        <v>147</v>
      </c>
      <c r="D13" s="68">
        <v>6545</v>
      </c>
      <c r="E13" s="69"/>
      <c r="F13" s="67" t="s">
        <v>88</v>
      </c>
      <c r="G13" s="68">
        <v>91000</v>
      </c>
      <c r="H13" s="69"/>
      <c r="I13" s="67" t="s">
        <v>88</v>
      </c>
      <c r="J13" s="68">
        <v>91000</v>
      </c>
      <c r="K13" s="69"/>
      <c r="L13" s="67" t="s">
        <v>143</v>
      </c>
      <c r="M13" s="68">
        <v>6930</v>
      </c>
      <c r="N13" s="69"/>
      <c r="O13" s="67" t="s">
        <v>131</v>
      </c>
      <c r="P13" s="68">
        <v>121625</v>
      </c>
      <c r="Q13" s="69"/>
      <c r="R13" s="67" t="s">
        <v>145</v>
      </c>
      <c r="S13" s="68">
        <v>14700</v>
      </c>
      <c r="T13" s="69"/>
      <c r="U13" s="67" t="s">
        <v>114</v>
      </c>
      <c r="V13" s="68">
        <v>9364</v>
      </c>
      <c r="W13" s="69"/>
      <c r="X13" s="67" t="s">
        <v>88</v>
      </c>
      <c r="Y13" s="68">
        <v>91000</v>
      </c>
      <c r="Z13" s="69"/>
      <c r="AA13" s="67" t="s">
        <v>145</v>
      </c>
      <c r="AB13" s="68">
        <v>14700</v>
      </c>
      <c r="AC13" s="69"/>
      <c r="AD13" s="67" t="s">
        <v>144</v>
      </c>
      <c r="AE13" s="68">
        <v>0</v>
      </c>
      <c r="AF13" s="69"/>
      <c r="AG13" s="67" t="s">
        <v>152</v>
      </c>
      <c r="AH13" s="68">
        <v>14700</v>
      </c>
      <c r="AI13" s="69"/>
      <c r="AJ13" s="67" t="s">
        <v>149</v>
      </c>
      <c r="AK13" s="68">
        <v>308000</v>
      </c>
      <c r="AL13" s="69"/>
      <c r="AM13" s="67" t="s">
        <v>151</v>
      </c>
      <c r="AN13" s="68">
        <v>108500</v>
      </c>
      <c r="AO13" s="69"/>
      <c r="AP13" s="67" t="s">
        <v>144</v>
      </c>
      <c r="AQ13" s="68">
        <v>0</v>
      </c>
      <c r="AR13" s="69"/>
      <c r="AS13" s="67" t="s">
        <v>88</v>
      </c>
      <c r="AT13" s="68">
        <v>91000</v>
      </c>
      <c r="AU13" s="69"/>
      <c r="AV13" s="67" t="s">
        <v>109</v>
      </c>
      <c r="AW13" s="68">
        <v>31150</v>
      </c>
      <c r="AX13" s="69"/>
      <c r="AY13" s="67" t="s">
        <v>148</v>
      </c>
      <c r="AZ13" s="68">
        <v>308000</v>
      </c>
      <c r="BA13" s="69"/>
      <c r="BB13" s="67" t="s">
        <v>143</v>
      </c>
      <c r="BC13" s="68">
        <v>6930</v>
      </c>
      <c r="BD13" s="69"/>
      <c r="BE13" s="67" t="s">
        <v>148</v>
      </c>
      <c r="BF13" s="68">
        <v>308000</v>
      </c>
      <c r="BG13" s="69"/>
      <c r="BH13" s="67" t="s">
        <v>144</v>
      </c>
      <c r="BI13" s="68">
        <v>0</v>
      </c>
      <c r="BJ13" s="69"/>
      <c r="BK13" s="67" t="s">
        <v>143</v>
      </c>
      <c r="BL13" s="68">
        <v>6930</v>
      </c>
      <c r="BM13" s="69"/>
      <c r="BN13" s="67" t="s">
        <v>145</v>
      </c>
      <c r="BO13" s="68">
        <v>14700</v>
      </c>
      <c r="BP13" s="69"/>
      <c r="BQ13" s="67" t="s">
        <v>88</v>
      </c>
      <c r="BR13" s="68">
        <v>91000</v>
      </c>
      <c r="BS13" s="69"/>
      <c r="BT13" s="67" t="s">
        <v>88</v>
      </c>
      <c r="BU13" s="68">
        <v>91000</v>
      </c>
      <c r="BV13" s="69"/>
    </row>
    <row r="14" spans="1:74" ht="19.5" customHeight="1">
      <c r="A14" s="28" t="s">
        <v>95</v>
      </c>
      <c r="B14" s="30">
        <v>39891</v>
      </c>
      <c r="C14" s="67" t="s">
        <v>87</v>
      </c>
      <c r="D14" s="68">
        <v>0</v>
      </c>
      <c r="E14" s="69"/>
      <c r="F14" s="67" t="s">
        <v>108</v>
      </c>
      <c r="G14" s="68">
        <v>0</v>
      </c>
      <c r="H14" s="69"/>
      <c r="I14" s="67" t="s">
        <v>108</v>
      </c>
      <c r="J14" s="68">
        <v>0</v>
      </c>
      <c r="K14" s="69"/>
      <c r="L14" s="67" t="s">
        <v>83</v>
      </c>
      <c r="M14" s="68">
        <v>0</v>
      </c>
      <c r="N14" s="69"/>
      <c r="O14" s="67" t="s">
        <v>115</v>
      </c>
      <c r="P14" s="68">
        <v>0</v>
      </c>
      <c r="Q14" s="69"/>
      <c r="R14" s="67" t="s">
        <v>153</v>
      </c>
      <c r="S14" s="68">
        <v>0</v>
      </c>
      <c r="T14" s="69"/>
      <c r="U14" s="67" t="s">
        <v>90</v>
      </c>
      <c r="V14" s="68">
        <v>58725</v>
      </c>
      <c r="W14" s="69"/>
      <c r="X14" s="67" t="s">
        <v>153</v>
      </c>
      <c r="Y14" s="68">
        <v>0</v>
      </c>
      <c r="Z14" s="69"/>
      <c r="AA14" s="67" t="s">
        <v>83</v>
      </c>
      <c r="AB14" s="68">
        <v>0</v>
      </c>
      <c r="AC14" s="69"/>
      <c r="AD14" s="67" t="s">
        <v>96</v>
      </c>
      <c r="AE14" s="68">
        <v>0</v>
      </c>
      <c r="AF14" s="69"/>
      <c r="AG14" s="67" t="s">
        <v>83</v>
      </c>
      <c r="AH14" s="68">
        <v>0</v>
      </c>
      <c r="AI14" s="69"/>
      <c r="AJ14" s="67" t="s">
        <v>142</v>
      </c>
      <c r="AK14" s="68">
        <v>223200</v>
      </c>
      <c r="AL14" s="69"/>
      <c r="AM14" s="67" t="s">
        <v>115</v>
      </c>
      <c r="AN14" s="68">
        <v>0</v>
      </c>
      <c r="AO14" s="69"/>
      <c r="AP14" s="67" t="s">
        <v>108</v>
      </c>
      <c r="AQ14" s="68">
        <v>0</v>
      </c>
      <c r="AR14" s="69"/>
      <c r="AS14" s="67" t="s">
        <v>91</v>
      </c>
      <c r="AT14" s="68">
        <v>29160</v>
      </c>
      <c r="AU14" s="69"/>
      <c r="AV14" s="67" t="s">
        <v>153</v>
      </c>
      <c r="AW14" s="68">
        <v>0</v>
      </c>
      <c r="AX14" s="69"/>
      <c r="AY14" s="67" t="s">
        <v>93</v>
      </c>
      <c r="AZ14" s="68">
        <v>14688</v>
      </c>
      <c r="BA14" s="69"/>
      <c r="BB14" s="67" t="s">
        <v>108</v>
      </c>
      <c r="BC14" s="68">
        <v>0</v>
      </c>
      <c r="BD14" s="69"/>
      <c r="BE14" s="67" t="s">
        <v>154</v>
      </c>
      <c r="BF14" s="68">
        <v>19440</v>
      </c>
      <c r="BG14" s="69"/>
      <c r="BH14" s="67" t="s">
        <v>153</v>
      </c>
      <c r="BI14" s="68">
        <v>0</v>
      </c>
      <c r="BJ14" s="69"/>
      <c r="BK14" s="67" t="s">
        <v>101</v>
      </c>
      <c r="BL14" s="68">
        <v>83700</v>
      </c>
      <c r="BM14" s="69"/>
      <c r="BN14" s="67" t="s">
        <v>108</v>
      </c>
      <c r="BO14" s="68">
        <v>0</v>
      </c>
      <c r="BP14" s="69"/>
      <c r="BQ14" s="67" t="s">
        <v>142</v>
      </c>
      <c r="BR14" s="68">
        <v>223200</v>
      </c>
      <c r="BS14" s="69"/>
      <c r="BT14" s="67" t="s">
        <v>153</v>
      </c>
      <c r="BU14" s="68">
        <v>0</v>
      </c>
      <c r="BV14" s="69"/>
    </row>
    <row r="15" spans="1:74" ht="19.5" customHeight="1">
      <c r="A15" s="28" t="s">
        <v>53</v>
      </c>
      <c r="B15" s="30">
        <v>39898</v>
      </c>
      <c r="C15" s="67" t="s">
        <v>157</v>
      </c>
      <c r="D15" s="68">
        <v>21600</v>
      </c>
      <c r="E15" s="69"/>
      <c r="F15" s="67" t="s">
        <v>104</v>
      </c>
      <c r="G15" s="68">
        <v>13851</v>
      </c>
      <c r="H15" s="69"/>
      <c r="I15" s="67" t="s">
        <v>156</v>
      </c>
      <c r="J15" s="68">
        <v>11640</v>
      </c>
      <c r="K15" s="69"/>
      <c r="L15" s="67" t="s">
        <v>158</v>
      </c>
      <c r="M15" s="68">
        <v>236250</v>
      </c>
      <c r="N15" s="69"/>
      <c r="O15" s="67" t="s">
        <v>153</v>
      </c>
      <c r="P15" s="68">
        <v>648000</v>
      </c>
      <c r="Q15" s="69"/>
      <c r="R15" s="67" t="s">
        <v>156</v>
      </c>
      <c r="S15" s="68">
        <v>11640</v>
      </c>
      <c r="T15" s="69"/>
      <c r="U15" s="67" t="s">
        <v>153</v>
      </c>
      <c r="V15" s="68">
        <v>648000</v>
      </c>
      <c r="W15" s="69"/>
      <c r="X15" s="67" t="s">
        <v>104</v>
      </c>
      <c r="Y15" s="68">
        <v>13851</v>
      </c>
      <c r="Z15" s="69"/>
      <c r="AA15" s="67" t="s">
        <v>104</v>
      </c>
      <c r="AB15" s="68">
        <v>13851</v>
      </c>
      <c r="AC15" s="69"/>
      <c r="AD15" s="67" t="s">
        <v>101</v>
      </c>
      <c r="AE15" s="68">
        <v>174000</v>
      </c>
      <c r="AF15" s="69"/>
      <c r="AG15" s="67" t="s">
        <v>99</v>
      </c>
      <c r="AH15" s="68">
        <v>123000</v>
      </c>
      <c r="AI15" s="69"/>
      <c r="AJ15" s="67" t="s">
        <v>116</v>
      </c>
      <c r="AK15" s="68">
        <v>0</v>
      </c>
      <c r="AL15" s="69"/>
      <c r="AM15" s="67" t="s">
        <v>159</v>
      </c>
      <c r="AN15" s="68">
        <v>44400</v>
      </c>
      <c r="AO15" s="69"/>
      <c r="AP15" s="67" t="s">
        <v>158</v>
      </c>
      <c r="AQ15" s="68">
        <v>236250</v>
      </c>
      <c r="AR15" s="69"/>
      <c r="AS15" s="67" t="s">
        <v>153</v>
      </c>
      <c r="AT15" s="68">
        <v>648000</v>
      </c>
      <c r="AU15" s="69"/>
      <c r="AV15" s="67" t="s">
        <v>158</v>
      </c>
      <c r="AW15" s="68">
        <v>236250</v>
      </c>
      <c r="AX15" s="69"/>
      <c r="AY15" s="67" t="s">
        <v>158</v>
      </c>
      <c r="AZ15" s="68">
        <v>236250</v>
      </c>
      <c r="BA15" s="69"/>
      <c r="BB15" s="67" t="s">
        <v>153</v>
      </c>
      <c r="BC15" s="68">
        <v>648000</v>
      </c>
      <c r="BD15" s="69"/>
      <c r="BE15" s="67" t="s">
        <v>82</v>
      </c>
      <c r="BF15" s="68">
        <v>0</v>
      </c>
      <c r="BG15" s="69"/>
      <c r="BH15" s="67" t="s">
        <v>155</v>
      </c>
      <c r="BI15" s="68">
        <v>0</v>
      </c>
      <c r="BJ15" s="69"/>
      <c r="BK15" s="67" t="s">
        <v>153</v>
      </c>
      <c r="BL15" s="68">
        <v>648000</v>
      </c>
      <c r="BM15" s="69"/>
      <c r="BN15" s="67" t="s">
        <v>101</v>
      </c>
      <c r="BO15" s="68">
        <v>174000</v>
      </c>
      <c r="BP15" s="69"/>
      <c r="BQ15" s="67" t="s">
        <v>158</v>
      </c>
      <c r="BR15" s="68">
        <v>236250</v>
      </c>
      <c r="BS15" s="69"/>
      <c r="BT15" s="67" t="s">
        <v>109</v>
      </c>
      <c r="BU15" s="68">
        <v>57600</v>
      </c>
      <c r="BV15" s="69"/>
    </row>
    <row r="16" spans="1:74" ht="19.5" customHeight="1">
      <c r="A16" s="28" t="s">
        <v>16</v>
      </c>
      <c r="B16" s="30">
        <v>39905</v>
      </c>
      <c r="C16" s="67" t="s">
        <v>104</v>
      </c>
      <c r="D16" s="68">
        <v>29692</v>
      </c>
      <c r="E16" s="69"/>
      <c r="F16" s="67" t="s">
        <v>142</v>
      </c>
      <c r="G16" s="68">
        <v>0</v>
      </c>
      <c r="H16" s="69"/>
      <c r="I16" s="67" t="s">
        <v>104</v>
      </c>
      <c r="J16" s="68">
        <v>29692</v>
      </c>
      <c r="K16" s="69"/>
      <c r="L16" s="67" t="s">
        <v>104</v>
      </c>
      <c r="M16" s="68">
        <v>29692</v>
      </c>
      <c r="N16" s="69"/>
      <c r="O16" s="67" t="s">
        <v>142</v>
      </c>
      <c r="P16" s="68">
        <v>0</v>
      </c>
      <c r="Q16" s="69"/>
      <c r="R16" s="67" t="s">
        <v>105</v>
      </c>
      <c r="S16" s="68">
        <v>14402</v>
      </c>
      <c r="T16" s="69"/>
      <c r="U16" s="67" t="s">
        <v>142</v>
      </c>
      <c r="V16" s="68">
        <v>0</v>
      </c>
      <c r="W16" s="69"/>
      <c r="X16" s="67" t="s">
        <v>142</v>
      </c>
      <c r="Y16" s="68">
        <v>0</v>
      </c>
      <c r="Z16" s="69"/>
      <c r="AA16" s="67" t="s">
        <v>142</v>
      </c>
      <c r="AB16" s="68">
        <v>0</v>
      </c>
      <c r="AC16" s="69"/>
      <c r="AD16" s="67" t="s">
        <v>90</v>
      </c>
      <c r="AE16" s="68">
        <v>13224</v>
      </c>
      <c r="AF16" s="69"/>
      <c r="AG16" s="67" t="s">
        <v>142</v>
      </c>
      <c r="AH16" s="68">
        <v>0</v>
      </c>
      <c r="AI16" s="69"/>
      <c r="AJ16" s="67" t="s">
        <v>137</v>
      </c>
      <c r="AK16" s="68">
        <v>64329</v>
      </c>
      <c r="AL16" s="69"/>
      <c r="AM16" s="67" t="s">
        <v>80</v>
      </c>
      <c r="AN16" s="68">
        <v>178410</v>
      </c>
      <c r="AO16" s="69"/>
      <c r="AP16" s="67" t="s">
        <v>104</v>
      </c>
      <c r="AQ16" s="68">
        <v>29692</v>
      </c>
      <c r="AR16" s="69"/>
      <c r="AS16" s="67" t="s">
        <v>105</v>
      </c>
      <c r="AT16" s="68">
        <v>14402</v>
      </c>
      <c r="AU16" s="69"/>
      <c r="AV16" s="67" t="s">
        <v>104</v>
      </c>
      <c r="AW16" s="68">
        <v>29692</v>
      </c>
      <c r="AX16" s="69"/>
      <c r="AY16" s="67" t="s">
        <v>160</v>
      </c>
      <c r="AZ16" s="68">
        <v>0</v>
      </c>
      <c r="BA16" s="69"/>
      <c r="BB16" s="67" t="s">
        <v>83</v>
      </c>
      <c r="BC16" s="68">
        <v>0</v>
      </c>
      <c r="BD16" s="69"/>
      <c r="BE16" s="67" t="s">
        <v>142</v>
      </c>
      <c r="BF16" s="68">
        <v>0</v>
      </c>
      <c r="BG16" s="69"/>
      <c r="BH16" s="67" t="s">
        <v>142</v>
      </c>
      <c r="BI16" s="68">
        <v>0</v>
      </c>
      <c r="BJ16" s="69"/>
      <c r="BK16" s="67" t="s">
        <v>104</v>
      </c>
      <c r="BL16" s="68">
        <v>29692</v>
      </c>
      <c r="BM16" s="69"/>
      <c r="BN16" s="67" t="s">
        <v>142</v>
      </c>
      <c r="BO16" s="68">
        <v>0</v>
      </c>
      <c r="BP16" s="69"/>
      <c r="BQ16" s="67" t="s">
        <v>104</v>
      </c>
      <c r="BR16" s="68">
        <v>29692</v>
      </c>
      <c r="BS16" s="69"/>
      <c r="BT16" s="67" t="s">
        <v>142</v>
      </c>
      <c r="BU16" s="68">
        <v>0</v>
      </c>
      <c r="BV16" s="69"/>
    </row>
    <row r="17" spans="1:74" ht="19.5" customHeight="1">
      <c r="A17" s="65" t="s">
        <v>15</v>
      </c>
      <c r="B17" s="30">
        <v>39912</v>
      </c>
      <c r="C17" s="67" t="s">
        <v>119</v>
      </c>
      <c r="D17" s="68">
        <v>0</v>
      </c>
      <c r="E17" s="69"/>
      <c r="F17" s="67" t="s">
        <v>141</v>
      </c>
      <c r="G17" s="68">
        <v>242813</v>
      </c>
      <c r="H17" s="69"/>
      <c r="I17" s="67" t="s">
        <v>119</v>
      </c>
      <c r="J17" s="68">
        <v>0</v>
      </c>
      <c r="K17" s="69"/>
      <c r="L17" s="67" t="s">
        <v>119</v>
      </c>
      <c r="M17" s="68">
        <v>0</v>
      </c>
      <c r="N17" s="69"/>
      <c r="O17" s="67" t="s">
        <v>102</v>
      </c>
      <c r="P17" s="68">
        <v>300000</v>
      </c>
      <c r="Q17" s="69"/>
      <c r="R17" s="67" t="s">
        <v>102</v>
      </c>
      <c r="S17" s="68">
        <v>300000</v>
      </c>
      <c r="T17" s="69"/>
      <c r="U17" s="67" t="s">
        <v>127</v>
      </c>
      <c r="V17" s="68">
        <v>38625</v>
      </c>
      <c r="W17" s="69"/>
      <c r="X17" s="67" t="s">
        <v>141</v>
      </c>
      <c r="Y17" s="68">
        <v>242813</v>
      </c>
      <c r="Z17" s="69"/>
      <c r="AA17" s="67" t="s">
        <v>161</v>
      </c>
      <c r="AB17" s="68">
        <v>0</v>
      </c>
      <c r="AC17" s="69"/>
      <c r="AD17" s="67" t="s">
        <v>102</v>
      </c>
      <c r="AE17" s="68">
        <v>300000</v>
      </c>
      <c r="AF17" s="69"/>
      <c r="AG17" s="67" t="s">
        <v>141</v>
      </c>
      <c r="AH17" s="68">
        <v>242813</v>
      </c>
      <c r="AI17" s="69"/>
      <c r="AJ17" s="67" t="s">
        <v>102</v>
      </c>
      <c r="AK17" s="68">
        <v>300000</v>
      </c>
      <c r="AL17" s="69"/>
      <c r="AM17" s="67" t="s">
        <v>102</v>
      </c>
      <c r="AN17" s="68">
        <v>300000</v>
      </c>
      <c r="AO17" s="69"/>
      <c r="AP17" s="67" t="s">
        <v>102</v>
      </c>
      <c r="AQ17" s="68">
        <v>300000</v>
      </c>
      <c r="AR17" s="69"/>
      <c r="AS17" s="67" t="s">
        <v>150</v>
      </c>
      <c r="AT17" s="68">
        <v>71400</v>
      </c>
      <c r="AU17" s="69"/>
      <c r="AV17" s="67" t="s">
        <v>141</v>
      </c>
      <c r="AW17" s="68">
        <v>242813</v>
      </c>
      <c r="AX17" s="69"/>
      <c r="AY17" s="67" t="s">
        <v>102</v>
      </c>
      <c r="AZ17" s="68">
        <v>300000</v>
      </c>
      <c r="BA17" s="69"/>
      <c r="BB17" s="67" t="s">
        <v>158</v>
      </c>
      <c r="BC17" s="68">
        <v>105000</v>
      </c>
      <c r="BD17" s="69"/>
      <c r="BE17" s="67" t="s">
        <v>94</v>
      </c>
      <c r="BF17" s="68">
        <v>21850</v>
      </c>
      <c r="BG17" s="69"/>
      <c r="BH17" s="67" t="s">
        <v>127</v>
      </c>
      <c r="BI17" s="68">
        <v>38625</v>
      </c>
      <c r="BJ17" s="69"/>
      <c r="BK17" s="67" t="s">
        <v>141</v>
      </c>
      <c r="BL17" s="68">
        <v>242813</v>
      </c>
      <c r="BM17" s="69"/>
      <c r="BN17" s="67" t="s">
        <v>141</v>
      </c>
      <c r="BO17" s="68">
        <v>242813</v>
      </c>
      <c r="BP17" s="69"/>
      <c r="BQ17" s="67" t="s">
        <v>141</v>
      </c>
      <c r="BR17" s="68">
        <v>242813</v>
      </c>
      <c r="BS17" s="69"/>
      <c r="BT17" s="67" t="s">
        <v>141</v>
      </c>
      <c r="BU17" s="68">
        <v>242813</v>
      </c>
      <c r="BV17" s="69"/>
    </row>
    <row r="18" spans="1:74" ht="19.5" customHeight="1">
      <c r="A18" s="65" t="s">
        <v>31</v>
      </c>
      <c r="B18" s="30">
        <v>39912</v>
      </c>
      <c r="C18" s="67" t="s">
        <v>102</v>
      </c>
      <c r="D18" s="68">
        <v>300000</v>
      </c>
      <c r="E18" s="69"/>
      <c r="F18" s="73" t="s">
        <v>162</v>
      </c>
      <c r="G18" s="74">
        <v>1350000</v>
      </c>
      <c r="H18" s="69"/>
      <c r="I18" s="67" t="s">
        <v>150</v>
      </c>
      <c r="J18" s="68">
        <v>71400</v>
      </c>
      <c r="K18" s="69"/>
      <c r="L18" s="67" t="s">
        <v>150</v>
      </c>
      <c r="M18" s="68">
        <v>71400</v>
      </c>
      <c r="N18" s="69"/>
      <c r="O18" s="67" t="s">
        <v>119</v>
      </c>
      <c r="P18" s="68">
        <v>0</v>
      </c>
      <c r="Q18" s="69"/>
      <c r="R18" s="67" t="s">
        <v>161</v>
      </c>
      <c r="S18" s="68">
        <v>0</v>
      </c>
      <c r="T18" s="69"/>
      <c r="U18" s="67" t="s">
        <v>80</v>
      </c>
      <c r="V18" s="68">
        <v>131250</v>
      </c>
      <c r="W18" s="69"/>
      <c r="X18" s="67" t="s">
        <v>87</v>
      </c>
      <c r="Y18" s="68">
        <v>0</v>
      </c>
      <c r="Z18" s="69"/>
      <c r="AA18" s="67" t="s">
        <v>87</v>
      </c>
      <c r="AB18" s="68">
        <v>0</v>
      </c>
      <c r="AC18" s="69"/>
      <c r="AD18" s="67" t="s">
        <v>158</v>
      </c>
      <c r="AE18" s="68">
        <v>105000</v>
      </c>
      <c r="AF18" s="69"/>
      <c r="AG18" s="67" t="s">
        <v>127</v>
      </c>
      <c r="AH18" s="68">
        <v>38625</v>
      </c>
      <c r="AI18" s="69"/>
      <c r="AJ18" s="67" t="s">
        <v>78</v>
      </c>
      <c r="AK18" s="68">
        <v>46575</v>
      </c>
      <c r="AL18" s="69"/>
      <c r="AM18" s="67" t="s">
        <v>87</v>
      </c>
      <c r="AN18" s="68">
        <v>0</v>
      </c>
      <c r="AO18" s="69"/>
      <c r="AP18" s="67" t="s">
        <v>146</v>
      </c>
      <c r="AQ18" s="68">
        <v>27750</v>
      </c>
      <c r="AR18" s="69"/>
      <c r="AS18" s="67" t="s">
        <v>158</v>
      </c>
      <c r="AT18" s="68">
        <v>105000</v>
      </c>
      <c r="AU18" s="69"/>
      <c r="AV18" s="67" t="s">
        <v>102</v>
      </c>
      <c r="AW18" s="68">
        <v>300000</v>
      </c>
      <c r="AX18" s="69"/>
      <c r="AY18" s="67" t="s">
        <v>87</v>
      </c>
      <c r="AZ18" s="68">
        <v>0</v>
      </c>
      <c r="BA18" s="69"/>
      <c r="BB18" s="67" t="s">
        <v>119</v>
      </c>
      <c r="BC18" s="68">
        <v>0</v>
      </c>
      <c r="BD18" s="69"/>
      <c r="BE18" s="67" t="s">
        <v>137</v>
      </c>
      <c r="BF18" s="68">
        <v>71400</v>
      </c>
      <c r="BG18" s="69"/>
      <c r="BH18" s="67" t="s">
        <v>150</v>
      </c>
      <c r="BI18" s="68">
        <v>71400</v>
      </c>
      <c r="BJ18" s="69"/>
      <c r="BK18" s="67" t="s">
        <v>127</v>
      </c>
      <c r="BL18" s="68">
        <v>38625</v>
      </c>
      <c r="BM18" s="69"/>
      <c r="BN18" s="67" t="s">
        <v>79</v>
      </c>
      <c r="BO18" s="68">
        <v>0</v>
      </c>
      <c r="BP18" s="69"/>
      <c r="BQ18" s="67" t="s">
        <v>80</v>
      </c>
      <c r="BR18" s="68">
        <v>131250</v>
      </c>
      <c r="BS18" s="69"/>
      <c r="BT18" s="67" t="s">
        <v>161</v>
      </c>
      <c r="BU18" s="68">
        <v>0</v>
      </c>
      <c r="BV18" s="69"/>
    </row>
    <row r="19" spans="1:74" ht="19.5" customHeight="1">
      <c r="A19" s="28" t="s">
        <v>48</v>
      </c>
      <c r="B19" s="30">
        <v>39919</v>
      </c>
      <c r="C19" s="67" t="s">
        <v>82</v>
      </c>
      <c r="D19" s="68">
        <v>0</v>
      </c>
      <c r="E19" s="69"/>
      <c r="F19" s="67" t="s">
        <v>167</v>
      </c>
      <c r="G19" s="68">
        <v>59280</v>
      </c>
      <c r="H19" s="69"/>
      <c r="I19" s="67" t="s">
        <v>116</v>
      </c>
      <c r="J19" s="68">
        <v>0</v>
      </c>
      <c r="K19" s="69"/>
      <c r="L19" s="67" t="s">
        <v>116</v>
      </c>
      <c r="M19" s="68">
        <v>0</v>
      </c>
      <c r="N19" s="69"/>
      <c r="O19" s="67" t="s">
        <v>98</v>
      </c>
      <c r="P19" s="68">
        <v>0</v>
      </c>
      <c r="Q19" s="69"/>
      <c r="R19" s="67" t="s">
        <v>73</v>
      </c>
      <c r="S19" s="68">
        <v>59280</v>
      </c>
      <c r="T19" s="69"/>
      <c r="U19" s="67" t="s">
        <v>82</v>
      </c>
      <c r="V19" s="68">
        <v>0</v>
      </c>
      <c r="W19" s="69"/>
      <c r="X19" s="67" t="s">
        <v>167</v>
      </c>
      <c r="Y19" s="68">
        <v>59280</v>
      </c>
      <c r="Z19" s="69"/>
      <c r="AA19" s="67" t="s">
        <v>116</v>
      </c>
      <c r="AB19" s="68">
        <v>0</v>
      </c>
      <c r="AC19" s="69"/>
      <c r="AD19" s="67" t="s">
        <v>167</v>
      </c>
      <c r="AE19" s="68">
        <v>59280</v>
      </c>
      <c r="AF19" s="69"/>
      <c r="AG19" s="67" t="s">
        <v>77</v>
      </c>
      <c r="AH19" s="68">
        <v>22230</v>
      </c>
      <c r="AI19" s="69"/>
      <c r="AJ19" s="67" t="s">
        <v>79</v>
      </c>
      <c r="AK19" s="68">
        <v>14036</v>
      </c>
      <c r="AL19" s="69"/>
      <c r="AM19" s="67" t="s">
        <v>81</v>
      </c>
      <c r="AN19" s="68">
        <v>94763</v>
      </c>
      <c r="AO19" s="69"/>
      <c r="AP19" s="67" t="s">
        <v>167</v>
      </c>
      <c r="AQ19" s="68">
        <v>59280</v>
      </c>
      <c r="AR19" s="69"/>
      <c r="AS19" s="67" t="s">
        <v>167</v>
      </c>
      <c r="AT19" s="68">
        <v>59280</v>
      </c>
      <c r="AU19" s="69"/>
      <c r="AV19" s="67" t="s">
        <v>167</v>
      </c>
      <c r="AW19" s="68">
        <v>59280</v>
      </c>
      <c r="AX19" s="69"/>
      <c r="AY19" s="67" t="s">
        <v>98</v>
      </c>
      <c r="AZ19" s="68">
        <v>0</v>
      </c>
      <c r="BA19" s="69"/>
      <c r="BB19" s="67" t="s">
        <v>74</v>
      </c>
      <c r="BC19" s="68">
        <v>14036</v>
      </c>
      <c r="BD19" s="69"/>
      <c r="BE19" s="67" t="s">
        <v>116</v>
      </c>
      <c r="BF19" s="68">
        <v>0</v>
      </c>
      <c r="BG19" s="69"/>
      <c r="BH19" s="67" t="s">
        <v>98</v>
      </c>
      <c r="BI19" s="68">
        <v>0</v>
      </c>
      <c r="BJ19" s="69"/>
      <c r="BK19" s="67" t="s">
        <v>98</v>
      </c>
      <c r="BL19" s="68">
        <v>0</v>
      </c>
      <c r="BM19" s="69"/>
      <c r="BN19" s="67" t="s">
        <v>98</v>
      </c>
      <c r="BO19" s="68">
        <v>0</v>
      </c>
      <c r="BP19" s="69"/>
      <c r="BQ19" s="67" t="s">
        <v>116</v>
      </c>
      <c r="BR19" s="68">
        <v>0</v>
      </c>
      <c r="BS19" s="69"/>
      <c r="BT19" s="67" t="s">
        <v>150</v>
      </c>
      <c r="BU19" s="68">
        <v>136800</v>
      </c>
      <c r="BV19" s="69"/>
    </row>
    <row r="20" spans="1:74" ht="19.5" customHeight="1">
      <c r="A20" s="28" t="s">
        <v>42</v>
      </c>
      <c r="B20" s="30">
        <v>39926</v>
      </c>
      <c r="C20" s="67" t="s">
        <v>109</v>
      </c>
      <c r="D20" s="68">
        <v>470400</v>
      </c>
      <c r="E20" s="69"/>
      <c r="F20" s="67" t="s">
        <v>91</v>
      </c>
      <c r="G20" s="68">
        <v>239400</v>
      </c>
      <c r="H20" s="69"/>
      <c r="I20" s="67" t="s">
        <v>158</v>
      </c>
      <c r="J20" s="68">
        <v>0</v>
      </c>
      <c r="K20" s="69"/>
      <c r="L20" s="67" t="s">
        <v>131</v>
      </c>
      <c r="M20" s="68">
        <v>20826</v>
      </c>
      <c r="N20" s="69"/>
      <c r="O20" s="67" t="s">
        <v>120</v>
      </c>
      <c r="P20" s="68">
        <v>76356</v>
      </c>
      <c r="Q20" s="69"/>
      <c r="R20" s="67" t="s">
        <v>158</v>
      </c>
      <c r="S20" s="68">
        <v>0</v>
      </c>
      <c r="T20" s="69"/>
      <c r="U20" s="67" t="s">
        <v>158</v>
      </c>
      <c r="V20" s="68">
        <v>0</v>
      </c>
      <c r="W20" s="69"/>
      <c r="X20" s="67" t="s">
        <v>158</v>
      </c>
      <c r="Y20" s="68">
        <v>0</v>
      </c>
      <c r="Z20" s="69"/>
      <c r="AA20" s="67" t="s">
        <v>158</v>
      </c>
      <c r="AB20" s="68">
        <v>0</v>
      </c>
      <c r="AC20" s="69"/>
      <c r="AD20" s="67" t="s">
        <v>170</v>
      </c>
      <c r="AE20" s="68">
        <v>151200</v>
      </c>
      <c r="AF20" s="69"/>
      <c r="AG20" s="67" t="s">
        <v>169</v>
      </c>
      <c r="AH20" s="68">
        <v>0</v>
      </c>
      <c r="AI20" s="69"/>
      <c r="AJ20" s="67" t="s">
        <v>85</v>
      </c>
      <c r="AK20" s="68">
        <v>470400</v>
      </c>
      <c r="AL20" s="69"/>
      <c r="AM20" s="67" t="s">
        <v>158</v>
      </c>
      <c r="AN20" s="68">
        <v>0</v>
      </c>
      <c r="AO20" s="69"/>
      <c r="AP20" s="67" t="s">
        <v>169</v>
      </c>
      <c r="AQ20" s="68">
        <v>0</v>
      </c>
      <c r="AR20" s="69"/>
      <c r="AS20" s="67" t="s">
        <v>168</v>
      </c>
      <c r="AT20" s="68">
        <v>13167</v>
      </c>
      <c r="AU20" s="69"/>
      <c r="AV20" s="67" t="s">
        <v>101</v>
      </c>
      <c r="AW20" s="68">
        <v>13671</v>
      </c>
      <c r="AX20" s="69"/>
      <c r="AY20" s="67" t="s">
        <v>131</v>
      </c>
      <c r="AZ20" s="68">
        <v>20826</v>
      </c>
      <c r="BA20" s="69"/>
      <c r="BB20" s="67" t="s">
        <v>168</v>
      </c>
      <c r="BC20" s="68">
        <v>13167</v>
      </c>
      <c r="BD20" s="69"/>
      <c r="BE20" s="67" t="s">
        <v>131</v>
      </c>
      <c r="BF20" s="68">
        <v>20826</v>
      </c>
      <c r="BG20" s="69"/>
      <c r="BH20" s="67" t="s">
        <v>131</v>
      </c>
      <c r="BI20" s="68">
        <v>20826</v>
      </c>
      <c r="BJ20" s="69"/>
      <c r="BK20" s="67" t="s">
        <v>158</v>
      </c>
      <c r="BL20" s="68">
        <v>0</v>
      </c>
      <c r="BM20" s="69"/>
      <c r="BN20" s="67" t="s">
        <v>169</v>
      </c>
      <c r="BO20" s="68">
        <v>0</v>
      </c>
      <c r="BP20" s="69"/>
      <c r="BQ20" s="67" t="s">
        <v>72</v>
      </c>
      <c r="BR20" s="68">
        <v>0</v>
      </c>
      <c r="BS20" s="69"/>
      <c r="BT20" s="67" t="s">
        <v>158</v>
      </c>
      <c r="BU20" s="68">
        <v>0</v>
      </c>
      <c r="BV20" s="69"/>
    </row>
    <row r="21" spans="1:74" ht="19.5" customHeight="1">
      <c r="A21" s="28" t="s">
        <v>163</v>
      </c>
      <c r="B21" s="30">
        <v>39933</v>
      </c>
      <c r="C21" s="67" t="s">
        <v>139</v>
      </c>
      <c r="D21" s="68">
        <v>0</v>
      </c>
      <c r="E21" s="69"/>
      <c r="F21" s="67" t="s">
        <v>171</v>
      </c>
      <c r="G21" s="68">
        <v>58593</v>
      </c>
      <c r="H21" s="69"/>
      <c r="I21" s="67" t="s">
        <v>109</v>
      </c>
      <c r="J21" s="68">
        <v>0</v>
      </c>
      <c r="K21" s="69"/>
      <c r="L21" s="67" t="s">
        <v>85</v>
      </c>
      <c r="M21" s="68">
        <v>0</v>
      </c>
      <c r="N21" s="69"/>
      <c r="O21" s="67" t="s">
        <v>158</v>
      </c>
      <c r="P21" s="68">
        <v>58593</v>
      </c>
      <c r="Q21" s="69"/>
      <c r="R21" s="67" t="s">
        <v>78</v>
      </c>
      <c r="S21" s="68">
        <v>0</v>
      </c>
      <c r="T21" s="69"/>
      <c r="U21" s="67" t="s">
        <v>73</v>
      </c>
      <c r="V21" s="68">
        <v>58593</v>
      </c>
      <c r="W21" s="69"/>
      <c r="X21" s="67" t="s">
        <v>75</v>
      </c>
      <c r="Y21" s="68">
        <v>16922</v>
      </c>
      <c r="Z21" s="69"/>
      <c r="AA21" s="67" t="s">
        <v>75</v>
      </c>
      <c r="AB21" s="68">
        <v>16922</v>
      </c>
      <c r="AC21" s="69"/>
      <c r="AD21" s="67" t="s">
        <v>85</v>
      </c>
      <c r="AE21" s="68">
        <v>0</v>
      </c>
      <c r="AF21" s="69"/>
      <c r="AG21" s="67" t="s">
        <v>80</v>
      </c>
      <c r="AH21" s="68">
        <v>35967</v>
      </c>
      <c r="AI21" s="69"/>
      <c r="AJ21" s="67" t="s">
        <v>171</v>
      </c>
      <c r="AK21" s="68">
        <v>58593</v>
      </c>
      <c r="AL21" s="69"/>
      <c r="AM21" s="67" t="s">
        <v>172</v>
      </c>
      <c r="AN21" s="68">
        <v>0</v>
      </c>
      <c r="AO21" s="69"/>
      <c r="AP21" s="67" t="s">
        <v>91</v>
      </c>
      <c r="AQ21" s="68">
        <v>87750</v>
      </c>
      <c r="AR21" s="69"/>
      <c r="AS21" s="67" t="s">
        <v>107</v>
      </c>
      <c r="AT21" s="68">
        <v>0</v>
      </c>
      <c r="AU21" s="69"/>
      <c r="AV21" s="67" t="s">
        <v>81</v>
      </c>
      <c r="AW21" s="68">
        <v>129071</v>
      </c>
      <c r="AX21" s="69"/>
      <c r="AY21" s="73" t="s">
        <v>153</v>
      </c>
      <c r="AZ21" s="74">
        <v>1170000</v>
      </c>
      <c r="BA21" s="69"/>
      <c r="BB21" s="67" t="s">
        <v>91</v>
      </c>
      <c r="BC21" s="68">
        <v>87750</v>
      </c>
      <c r="BD21" s="69"/>
      <c r="BE21" s="67" t="s">
        <v>108</v>
      </c>
      <c r="BF21" s="68">
        <v>0</v>
      </c>
      <c r="BG21" s="69"/>
      <c r="BH21" s="67" t="s">
        <v>85</v>
      </c>
      <c r="BI21" s="68">
        <v>0</v>
      </c>
      <c r="BJ21" s="69"/>
      <c r="BK21" s="67" t="s">
        <v>75</v>
      </c>
      <c r="BL21" s="68">
        <v>16922</v>
      </c>
      <c r="BM21" s="69"/>
      <c r="BN21" s="67" t="s">
        <v>171</v>
      </c>
      <c r="BO21" s="68">
        <v>58593</v>
      </c>
      <c r="BP21" s="69"/>
      <c r="BQ21" s="67" t="s">
        <v>102</v>
      </c>
      <c r="BR21" s="68">
        <v>212875</v>
      </c>
      <c r="BS21" s="69"/>
      <c r="BT21" s="67" t="s">
        <v>171</v>
      </c>
      <c r="BU21" s="68">
        <v>58593</v>
      </c>
      <c r="BV21" s="69"/>
    </row>
    <row r="22" spans="1:74" ht="19.5" customHeight="1">
      <c r="A22" s="28" t="s">
        <v>25</v>
      </c>
      <c r="B22" s="30">
        <v>39940</v>
      </c>
      <c r="C22" s="67" t="s">
        <v>89</v>
      </c>
      <c r="D22" s="68">
        <v>39900</v>
      </c>
      <c r="E22" s="69"/>
      <c r="F22" s="67" t="s">
        <v>102</v>
      </c>
      <c r="G22" s="68">
        <v>21470</v>
      </c>
      <c r="H22" s="69"/>
      <c r="I22" s="67" t="s">
        <v>102</v>
      </c>
      <c r="J22" s="68">
        <v>21470</v>
      </c>
      <c r="K22" s="69"/>
      <c r="L22" s="67" t="s">
        <v>102</v>
      </c>
      <c r="M22" s="68">
        <v>21470</v>
      </c>
      <c r="N22" s="69"/>
      <c r="O22" s="67" t="s">
        <v>89</v>
      </c>
      <c r="P22" s="68">
        <v>39900</v>
      </c>
      <c r="Q22" s="69"/>
      <c r="R22" s="67" t="s">
        <v>101</v>
      </c>
      <c r="S22" s="68">
        <v>79325</v>
      </c>
      <c r="T22" s="69"/>
      <c r="U22" s="67" t="s">
        <v>173</v>
      </c>
      <c r="V22" s="68">
        <v>1026000</v>
      </c>
      <c r="W22" s="69"/>
      <c r="X22" s="67" t="s">
        <v>129</v>
      </c>
      <c r="Y22" s="68">
        <v>79325</v>
      </c>
      <c r="Z22" s="69"/>
      <c r="AA22" s="67" t="s">
        <v>119</v>
      </c>
      <c r="AB22" s="68">
        <v>79325</v>
      </c>
      <c r="AC22" s="69"/>
      <c r="AD22" s="67" t="s">
        <v>141</v>
      </c>
      <c r="AE22" s="68">
        <v>294500</v>
      </c>
      <c r="AF22" s="69"/>
      <c r="AG22" s="73" t="s">
        <v>124</v>
      </c>
      <c r="AH22" s="74">
        <v>1710000</v>
      </c>
      <c r="AI22" s="69"/>
      <c r="AJ22" s="67" t="s">
        <v>141</v>
      </c>
      <c r="AK22" s="68">
        <v>294500</v>
      </c>
      <c r="AL22" s="69"/>
      <c r="AM22" s="67" t="s">
        <v>155</v>
      </c>
      <c r="AN22" s="68">
        <v>23212</v>
      </c>
      <c r="AO22" s="69"/>
      <c r="AP22" s="67" t="s">
        <v>173</v>
      </c>
      <c r="AQ22" s="68">
        <v>1026000</v>
      </c>
      <c r="AR22" s="69"/>
      <c r="AS22" s="67" t="s">
        <v>102</v>
      </c>
      <c r="AT22" s="68">
        <v>21470</v>
      </c>
      <c r="AU22" s="69"/>
      <c r="AV22" s="67" t="s">
        <v>155</v>
      </c>
      <c r="AW22" s="68">
        <v>23212</v>
      </c>
      <c r="AX22" s="69"/>
      <c r="AY22" s="67" t="s">
        <v>116</v>
      </c>
      <c r="AZ22" s="68">
        <v>346750</v>
      </c>
      <c r="BA22" s="69"/>
      <c r="BB22" s="67" t="s">
        <v>102</v>
      </c>
      <c r="BC22" s="68">
        <v>21470</v>
      </c>
      <c r="BD22" s="69"/>
      <c r="BE22" s="67" t="s">
        <v>141</v>
      </c>
      <c r="BF22" s="68">
        <v>294500</v>
      </c>
      <c r="BG22" s="69"/>
      <c r="BH22" s="67" t="s">
        <v>89</v>
      </c>
      <c r="BI22" s="68">
        <v>39900</v>
      </c>
      <c r="BJ22" s="69"/>
      <c r="BK22" s="67" t="s">
        <v>102</v>
      </c>
      <c r="BL22" s="68">
        <v>21470</v>
      </c>
      <c r="BM22" s="69"/>
      <c r="BN22" s="67" t="s">
        <v>102</v>
      </c>
      <c r="BO22" s="68">
        <v>21470</v>
      </c>
      <c r="BP22" s="69"/>
      <c r="BQ22" s="67" t="s">
        <v>171</v>
      </c>
      <c r="BR22" s="68">
        <v>18430</v>
      </c>
      <c r="BS22" s="69"/>
      <c r="BT22" s="67" t="s">
        <v>101</v>
      </c>
      <c r="BU22" s="68">
        <v>79325</v>
      </c>
      <c r="BV22" s="69"/>
    </row>
    <row r="23" spans="1:74" ht="19.5" customHeight="1">
      <c r="A23" s="28" t="s">
        <v>164</v>
      </c>
      <c r="B23" s="30">
        <v>39947</v>
      </c>
      <c r="C23" s="67" t="s">
        <v>174</v>
      </c>
      <c r="D23" s="68">
        <v>0</v>
      </c>
      <c r="E23" s="69"/>
      <c r="F23" s="73" t="s">
        <v>87</v>
      </c>
      <c r="G23" s="74">
        <v>1098000</v>
      </c>
      <c r="H23" s="69"/>
      <c r="I23" s="73" t="s">
        <v>87</v>
      </c>
      <c r="J23" s="74">
        <v>1098000</v>
      </c>
      <c r="K23" s="69"/>
      <c r="L23" s="73" t="s">
        <v>87</v>
      </c>
      <c r="M23" s="74">
        <v>1098000</v>
      </c>
      <c r="N23" s="69"/>
      <c r="O23" s="67" t="s">
        <v>79</v>
      </c>
      <c r="P23" s="68">
        <v>214263</v>
      </c>
      <c r="Q23" s="69"/>
      <c r="R23" s="67" t="s">
        <v>79</v>
      </c>
      <c r="S23" s="68">
        <v>214263</v>
      </c>
      <c r="T23" s="69"/>
      <c r="U23" s="67" t="s">
        <v>105</v>
      </c>
      <c r="V23" s="68">
        <v>13298</v>
      </c>
      <c r="W23" s="69"/>
      <c r="X23" s="67" t="s">
        <v>90</v>
      </c>
      <c r="Y23" s="68">
        <v>170800</v>
      </c>
      <c r="Z23" s="69"/>
      <c r="AA23" s="67" t="s">
        <v>130</v>
      </c>
      <c r="AB23" s="68">
        <v>15177</v>
      </c>
      <c r="AC23" s="69"/>
      <c r="AD23" s="67" t="s">
        <v>175</v>
      </c>
      <c r="AE23" s="68">
        <v>22570</v>
      </c>
      <c r="AF23" s="69"/>
      <c r="AG23" s="67" t="s">
        <v>177</v>
      </c>
      <c r="AH23" s="68">
        <v>125050</v>
      </c>
      <c r="AI23" s="69"/>
      <c r="AJ23" s="67" t="s">
        <v>176</v>
      </c>
      <c r="AK23" s="68">
        <v>0</v>
      </c>
      <c r="AL23" s="69"/>
      <c r="AM23" s="67" t="s">
        <v>105</v>
      </c>
      <c r="AN23" s="68">
        <v>13298</v>
      </c>
      <c r="AO23" s="69"/>
      <c r="AP23" s="67" t="s">
        <v>115</v>
      </c>
      <c r="AQ23" s="68">
        <v>32330</v>
      </c>
      <c r="AR23" s="69"/>
      <c r="AS23" s="67" t="s">
        <v>115</v>
      </c>
      <c r="AT23" s="68">
        <v>32330</v>
      </c>
      <c r="AU23" s="69"/>
      <c r="AV23" s="67" t="s">
        <v>175</v>
      </c>
      <c r="AW23" s="68">
        <v>22570</v>
      </c>
      <c r="AX23" s="69"/>
      <c r="AY23" s="67" t="s">
        <v>169</v>
      </c>
      <c r="AZ23" s="68">
        <v>0</v>
      </c>
      <c r="BA23" s="69"/>
      <c r="BB23" s="67" t="s">
        <v>117</v>
      </c>
      <c r="BC23" s="68">
        <v>15176</v>
      </c>
      <c r="BD23" s="69"/>
      <c r="BE23" s="67" t="s">
        <v>90</v>
      </c>
      <c r="BF23" s="68">
        <v>170800</v>
      </c>
      <c r="BG23" s="69"/>
      <c r="BH23" s="73" t="s">
        <v>87</v>
      </c>
      <c r="BI23" s="74">
        <v>1098000</v>
      </c>
      <c r="BJ23" s="69"/>
      <c r="BK23" s="67" t="s">
        <v>174</v>
      </c>
      <c r="BL23" s="68">
        <v>0</v>
      </c>
      <c r="BM23" s="69"/>
      <c r="BN23" s="67" t="s">
        <v>117</v>
      </c>
      <c r="BO23" s="68">
        <v>15176</v>
      </c>
      <c r="BP23" s="69"/>
      <c r="BQ23" s="67" t="s">
        <v>79</v>
      </c>
      <c r="BR23" s="68">
        <v>214263</v>
      </c>
      <c r="BS23" s="69"/>
      <c r="BT23" s="67" t="s">
        <v>79</v>
      </c>
      <c r="BU23" s="68">
        <v>214263</v>
      </c>
      <c r="BV23" s="69"/>
    </row>
    <row r="24" spans="1:74" ht="19.5" customHeight="1">
      <c r="A24" s="28" t="s">
        <v>165</v>
      </c>
      <c r="B24" s="30">
        <v>39954</v>
      </c>
      <c r="C24" s="73" t="s">
        <v>85</v>
      </c>
      <c r="D24" s="74">
        <v>1170000</v>
      </c>
      <c r="E24" s="69"/>
      <c r="F24" s="67" t="s">
        <v>90</v>
      </c>
      <c r="G24" s="68">
        <v>48777</v>
      </c>
      <c r="H24" s="69"/>
      <c r="I24" s="67" t="s">
        <v>173</v>
      </c>
      <c r="J24" s="68">
        <v>0</v>
      </c>
      <c r="K24" s="69"/>
      <c r="L24" s="67" t="s">
        <v>173</v>
      </c>
      <c r="M24" s="68">
        <v>0</v>
      </c>
      <c r="N24" s="69"/>
      <c r="O24" s="67" t="s">
        <v>90</v>
      </c>
      <c r="P24" s="68">
        <v>48777</v>
      </c>
      <c r="Q24" s="69"/>
      <c r="R24" s="67" t="s">
        <v>171</v>
      </c>
      <c r="S24" s="68">
        <v>18219</v>
      </c>
      <c r="T24" s="69"/>
      <c r="U24" s="67" t="s">
        <v>91</v>
      </c>
      <c r="V24" s="68">
        <v>0</v>
      </c>
      <c r="W24" s="69"/>
      <c r="X24" s="67" t="s">
        <v>173</v>
      </c>
      <c r="Y24" s="68">
        <v>0</v>
      </c>
      <c r="Z24" s="70"/>
      <c r="AA24" s="67" t="s">
        <v>156</v>
      </c>
      <c r="AB24" s="68">
        <v>0</v>
      </c>
      <c r="AC24" s="69"/>
      <c r="AD24" s="67" t="s">
        <v>106</v>
      </c>
      <c r="AE24" s="68">
        <v>0</v>
      </c>
      <c r="AF24" s="69"/>
      <c r="AG24" s="67" t="s">
        <v>90</v>
      </c>
      <c r="AH24" s="68">
        <v>48777</v>
      </c>
      <c r="AI24" s="69"/>
      <c r="AJ24" s="67" t="s">
        <v>178</v>
      </c>
      <c r="AK24" s="68">
        <v>13000</v>
      </c>
      <c r="AL24" s="69"/>
      <c r="AM24" s="67" t="s">
        <v>121</v>
      </c>
      <c r="AN24" s="68">
        <v>13455</v>
      </c>
      <c r="AO24" s="69"/>
      <c r="AP24" s="67" t="s">
        <v>105</v>
      </c>
      <c r="AQ24" s="68">
        <v>0</v>
      </c>
      <c r="AR24" s="69"/>
      <c r="AS24" s="67" t="s">
        <v>90</v>
      </c>
      <c r="AT24" s="68">
        <v>48777</v>
      </c>
      <c r="AU24" s="69"/>
      <c r="AV24" s="67" t="s">
        <v>173</v>
      </c>
      <c r="AW24" s="68">
        <v>0</v>
      </c>
      <c r="AX24" s="69"/>
      <c r="AY24" s="67" t="s">
        <v>91</v>
      </c>
      <c r="AZ24" s="68">
        <v>0</v>
      </c>
      <c r="BA24" s="69"/>
      <c r="BB24" s="67" t="s">
        <v>173</v>
      </c>
      <c r="BC24" s="68">
        <v>0</v>
      </c>
      <c r="BD24" s="69"/>
      <c r="BE24" s="67" t="s">
        <v>86</v>
      </c>
      <c r="BF24" s="68">
        <v>91186</v>
      </c>
      <c r="BG24" s="69"/>
      <c r="BH24" s="67" t="s">
        <v>173</v>
      </c>
      <c r="BI24" s="68">
        <v>0</v>
      </c>
      <c r="BJ24" s="69"/>
      <c r="BK24" s="67" t="s">
        <v>135</v>
      </c>
      <c r="BL24" s="68">
        <v>702000</v>
      </c>
      <c r="BM24" s="69"/>
      <c r="BN24" s="67" t="s">
        <v>173</v>
      </c>
      <c r="BO24" s="68">
        <v>0</v>
      </c>
      <c r="BP24" s="69"/>
      <c r="BQ24" s="67" t="s">
        <v>173</v>
      </c>
      <c r="BR24" s="68">
        <v>0</v>
      </c>
      <c r="BS24" s="69"/>
      <c r="BT24" s="67" t="s">
        <v>173</v>
      </c>
      <c r="BU24" s="68">
        <v>0</v>
      </c>
      <c r="BV24" s="69"/>
    </row>
    <row r="25" spans="1:74" ht="19.5" customHeight="1">
      <c r="A25" s="28" t="s">
        <v>55</v>
      </c>
      <c r="B25" s="30">
        <v>39961</v>
      </c>
      <c r="C25" s="67" t="s">
        <v>99</v>
      </c>
      <c r="D25" s="68">
        <v>16337</v>
      </c>
      <c r="E25" s="69"/>
      <c r="F25" s="67" t="s">
        <v>115</v>
      </c>
      <c r="G25" s="68">
        <v>545600</v>
      </c>
      <c r="H25" s="69"/>
      <c r="I25" s="67" t="s">
        <v>115</v>
      </c>
      <c r="J25" s="68">
        <v>545600</v>
      </c>
      <c r="K25" s="69"/>
      <c r="L25" s="67" t="s">
        <v>101</v>
      </c>
      <c r="M25" s="68">
        <v>30646</v>
      </c>
      <c r="N25" s="69"/>
      <c r="O25" s="67" t="s">
        <v>85</v>
      </c>
      <c r="P25" s="68">
        <v>30646</v>
      </c>
      <c r="Q25" s="69"/>
      <c r="R25" s="67" t="s">
        <v>85</v>
      </c>
      <c r="S25" s="68">
        <v>30646</v>
      </c>
      <c r="T25" s="69"/>
      <c r="U25" s="67" t="s">
        <v>115</v>
      </c>
      <c r="V25" s="68">
        <v>545600</v>
      </c>
      <c r="W25" s="69"/>
      <c r="X25" s="67" t="s">
        <v>135</v>
      </c>
      <c r="Y25" s="68">
        <v>30646</v>
      </c>
      <c r="Z25" s="69"/>
      <c r="AA25" s="67" t="s">
        <v>135</v>
      </c>
      <c r="AB25" s="68">
        <v>30646</v>
      </c>
      <c r="AC25" s="69"/>
      <c r="AD25" s="67" t="s">
        <v>108</v>
      </c>
      <c r="AE25" s="68">
        <v>12524</v>
      </c>
      <c r="AF25" s="69"/>
      <c r="AG25" s="67" t="s">
        <v>88</v>
      </c>
      <c r="AH25" s="68">
        <v>0</v>
      </c>
      <c r="AI25" s="69"/>
      <c r="AJ25" s="67" t="s">
        <v>155</v>
      </c>
      <c r="AK25" s="68">
        <v>42160</v>
      </c>
      <c r="AL25" s="69"/>
      <c r="AM25" s="67" t="s">
        <v>101</v>
      </c>
      <c r="AN25" s="68">
        <v>30646</v>
      </c>
      <c r="AO25" s="69"/>
      <c r="AP25" s="67" t="s">
        <v>155</v>
      </c>
      <c r="AQ25" s="68">
        <v>42160</v>
      </c>
      <c r="AR25" s="69"/>
      <c r="AS25" s="67" t="s">
        <v>87</v>
      </c>
      <c r="AT25" s="68">
        <v>161200</v>
      </c>
      <c r="AU25" s="69"/>
      <c r="AV25" s="67" t="s">
        <v>85</v>
      </c>
      <c r="AW25" s="68">
        <v>30646</v>
      </c>
      <c r="AX25" s="69"/>
      <c r="AY25" s="67" t="s">
        <v>155</v>
      </c>
      <c r="AZ25" s="68">
        <v>42160</v>
      </c>
      <c r="BA25" s="69"/>
      <c r="BB25" s="67" t="s">
        <v>135</v>
      </c>
      <c r="BC25" s="68">
        <v>30646</v>
      </c>
      <c r="BD25" s="69"/>
      <c r="BE25" s="67" t="s">
        <v>89</v>
      </c>
      <c r="BF25" s="68">
        <v>112840</v>
      </c>
      <c r="BG25" s="69"/>
      <c r="BH25" s="67" t="s">
        <v>99</v>
      </c>
      <c r="BI25" s="68">
        <v>16337</v>
      </c>
      <c r="BJ25" s="69"/>
      <c r="BK25" s="67" t="s">
        <v>108</v>
      </c>
      <c r="BL25" s="68">
        <v>12524</v>
      </c>
      <c r="BM25" s="69"/>
      <c r="BN25" s="67" t="s">
        <v>115</v>
      </c>
      <c r="BO25" s="68">
        <v>545600</v>
      </c>
      <c r="BP25" s="69"/>
      <c r="BQ25" s="67" t="s">
        <v>108</v>
      </c>
      <c r="BR25" s="68">
        <v>12524</v>
      </c>
      <c r="BS25" s="69"/>
      <c r="BT25" s="67" t="s">
        <v>99</v>
      </c>
      <c r="BU25" s="68">
        <v>16337</v>
      </c>
      <c r="BV25" s="69"/>
    </row>
    <row r="26" spans="1:74" ht="19.5" customHeight="1">
      <c r="A26" s="28" t="s">
        <v>17</v>
      </c>
      <c r="B26" s="30">
        <v>39968</v>
      </c>
      <c r="C26" s="67" t="s">
        <v>134</v>
      </c>
      <c r="D26" s="68">
        <v>12660</v>
      </c>
      <c r="E26" s="69"/>
      <c r="F26" s="67" t="s">
        <v>134</v>
      </c>
      <c r="G26" s="68">
        <v>12660</v>
      </c>
      <c r="H26" s="69"/>
      <c r="I26" s="67" t="s">
        <v>86</v>
      </c>
      <c r="J26" s="68">
        <v>55200</v>
      </c>
      <c r="K26" s="69"/>
      <c r="L26" s="67" t="s">
        <v>153</v>
      </c>
      <c r="M26" s="68">
        <v>0</v>
      </c>
      <c r="N26" s="69"/>
      <c r="O26" s="67" t="s">
        <v>87</v>
      </c>
      <c r="P26" s="68">
        <v>13320</v>
      </c>
      <c r="Q26" s="69"/>
      <c r="R26" s="67" t="s">
        <v>139</v>
      </c>
      <c r="S26" s="68">
        <v>180000</v>
      </c>
      <c r="T26" s="69"/>
      <c r="U26" s="67" t="s">
        <v>167</v>
      </c>
      <c r="V26" s="68">
        <v>0</v>
      </c>
      <c r="W26" s="69"/>
      <c r="X26" s="67" t="s">
        <v>101</v>
      </c>
      <c r="Y26" s="68">
        <v>40800</v>
      </c>
      <c r="Z26" s="69"/>
      <c r="AA26" s="67" t="s">
        <v>117</v>
      </c>
      <c r="AB26" s="68">
        <v>0</v>
      </c>
      <c r="AC26" s="69"/>
      <c r="AD26" s="67" t="s">
        <v>173</v>
      </c>
      <c r="AE26" s="68">
        <v>13890</v>
      </c>
      <c r="AF26" s="69"/>
      <c r="AG26" s="67" t="s">
        <v>117</v>
      </c>
      <c r="AH26" s="68">
        <v>0</v>
      </c>
      <c r="AI26" s="69"/>
      <c r="AJ26" s="67" t="s">
        <v>153</v>
      </c>
      <c r="AK26" s="68">
        <v>0</v>
      </c>
      <c r="AL26" s="69"/>
      <c r="AM26" s="67" t="s">
        <v>116</v>
      </c>
      <c r="AN26" s="68">
        <v>648000</v>
      </c>
      <c r="AO26" s="69"/>
      <c r="AP26" s="67" t="s">
        <v>101</v>
      </c>
      <c r="AQ26" s="68">
        <v>40800</v>
      </c>
      <c r="AR26" s="69"/>
      <c r="AS26" s="67" t="s">
        <v>101</v>
      </c>
      <c r="AT26" s="68">
        <v>40800</v>
      </c>
      <c r="AU26" s="69"/>
      <c r="AV26" s="67" t="s">
        <v>150</v>
      </c>
      <c r="AW26" s="68">
        <v>12660</v>
      </c>
      <c r="AX26" s="69"/>
      <c r="AY26" s="67" t="s">
        <v>150</v>
      </c>
      <c r="AZ26" s="68">
        <v>12660</v>
      </c>
      <c r="BA26" s="69"/>
      <c r="BB26" s="67" t="s">
        <v>150</v>
      </c>
      <c r="BC26" s="68">
        <v>12660</v>
      </c>
      <c r="BD26" s="69"/>
      <c r="BE26" s="67" t="s">
        <v>150</v>
      </c>
      <c r="BF26" s="68">
        <v>12660</v>
      </c>
      <c r="BG26" s="69"/>
      <c r="BH26" s="67" t="s">
        <v>78</v>
      </c>
      <c r="BI26" s="68">
        <v>0</v>
      </c>
      <c r="BJ26" s="69"/>
      <c r="BK26" s="67" t="s">
        <v>89</v>
      </c>
      <c r="BL26" s="68">
        <v>90133</v>
      </c>
      <c r="BM26" s="69"/>
      <c r="BN26" s="67" t="s">
        <v>150</v>
      </c>
      <c r="BO26" s="68">
        <v>12660</v>
      </c>
      <c r="BP26" s="69"/>
      <c r="BQ26" s="67" t="s">
        <v>87</v>
      </c>
      <c r="BR26" s="68">
        <v>13320</v>
      </c>
      <c r="BS26" s="69"/>
      <c r="BT26" s="67" t="s">
        <v>87</v>
      </c>
      <c r="BU26" s="68">
        <v>13320</v>
      </c>
      <c r="BV26" s="69"/>
    </row>
    <row r="27" spans="1:74" ht="19.5" customHeight="1">
      <c r="A27" s="28" t="s">
        <v>166</v>
      </c>
      <c r="B27" s="30">
        <v>39975</v>
      </c>
      <c r="C27" s="67" t="s">
        <v>91</v>
      </c>
      <c r="D27" s="68">
        <v>492800</v>
      </c>
      <c r="E27" s="69"/>
      <c r="F27" s="67" t="s">
        <v>121</v>
      </c>
      <c r="G27" s="68">
        <v>231467</v>
      </c>
      <c r="H27" s="69"/>
      <c r="I27" s="67" t="s">
        <v>91</v>
      </c>
      <c r="J27" s="68">
        <v>492800</v>
      </c>
      <c r="K27" s="69"/>
      <c r="L27" s="67" t="s">
        <v>91</v>
      </c>
      <c r="M27" s="68">
        <v>492800</v>
      </c>
      <c r="N27" s="69"/>
      <c r="O27" s="73" t="s">
        <v>103</v>
      </c>
      <c r="P27" s="74">
        <v>1008000</v>
      </c>
      <c r="Q27" s="69"/>
      <c r="R27" s="67" t="s">
        <v>124</v>
      </c>
      <c r="S27" s="68">
        <v>0</v>
      </c>
      <c r="T27" s="69"/>
      <c r="U27" s="67" t="s">
        <v>79</v>
      </c>
      <c r="V27" s="68">
        <v>0</v>
      </c>
      <c r="W27" s="69"/>
      <c r="X27" s="67" t="s">
        <v>138</v>
      </c>
      <c r="Y27" s="68">
        <v>48440</v>
      </c>
      <c r="Z27" s="69"/>
      <c r="AA27" s="67" t="s">
        <v>91</v>
      </c>
      <c r="AB27" s="68">
        <v>492800</v>
      </c>
      <c r="AC27" s="69"/>
      <c r="AD27" s="67" t="s">
        <v>91</v>
      </c>
      <c r="AE27" s="68">
        <v>492800</v>
      </c>
      <c r="AF27" s="69"/>
      <c r="AG27" s="67" t="s">
        <v>129</v>
      </c>
      <c r="AH27" s="68">
        <v>0</v>
      </c>
      <c r="AI27" s="69"/>
      <c r="AJ27" s="67" t="s">
        <v>77</v>
      </c>
      <c r="AK27" s="68">
        <v>32648</v>
      </c>
      <c r="AL27" s="69"/>
      <c r="AM27" s="67" t="s">
        <v>91</v>
      </c>
      <c r="AN27" s="68">
        <v>492800</v>
      </c>
      <c r="AO27" s="69"/>
      <c r="AP27" s="67" t="s">
        <v>179</v>
      </c>
      <c r="AQ27" s="68">
        <v>24080</v>
      </c>
      <c r="AR27" s="69"/>
      <c r="AS27" s="67" t="s">
        <v>81</v>
      </c>
      <c r="AT27" s="68">
        <v>0</v>
      </c>
      <c r="AU27" s="69"/>
      <c r="AV27" s="67" t="s">
        <v>115</v>
      </c>
      <c r="AW27" s="68">
        <v>32648</v>
      </c>
      <c r="AX27" s="69"/>
      <c r="AY27" s="67" t="s">
        <v>168</v>
      </c>
      <c r="AZ27" s="68">
        <v>162400</v>
      </c>
      <c r="BA27" s="69"/>
      <c r="BB27" s="67" t="s">
        <v>79</v>
      </c>
      <c r="BC27" s="68">
        <v>0</v>
      </c>
      <c r="BD27" s="69"/>
      <c r="BE27" s="67" t="s">
        <v>180</v>
      </c>
      <c r="BF27" s="68">
        <v>11144</v>
      </c>
      <c r="BG27" s="69"/>
      <c r="BH27" s="67" t="s">
        <v>91</v>
      </c>
      <c r="BI27" s="68">
        <v>492800</v>
      </c>
      <c r="BJ27" s="69"/>
      <c r="BK27" s="67" t="s">
        <v>121</v>
      </c>
      <c r="BL27" s="68">
        <v>231467</v>
      </c>
      <c r="BM27" s="69"/>
      <c r="BN27" s="67" t="s">
        <v>91</v>
      </c>
      <c r="BO27" s="68">
        <v>492800</v>
      </c>
      <c r="BP27" s="69"/>
      <c r="BQ27" s="67" t="s">
        <v>92</v>
      </c>
      <c r="BR27" s="68">
        <v>12096</v>
      </c>
      <c r="BS27" s="69"/>
      <c r="BT27" s="67" t="s">
        <v>119</v>
      </c>
      <c r="BU27" s="68">
        <v>32648</v>
      </c>
      <c r="BV27" s="69"/>
    </row>
    <row r="28" spans="1:74" ht="19.5" customHeight="1">
      <c r="A28" s="65" t="s">
        <v>36</v>
      </c>
      <c r="B28" s="30">
        <v>39982</v>
      </c>
      <c r="C28" s="67" t="s">
        <v>150</v>
      </c>
      <c r="D28" s="68">
        <v>0</v>
      </c>
      <c r="E28" s="69"/>
      <c r="F28" s="67" t="s">
        <v>150</v>
      </c>
      <c r="G28" s="68">
        <v>0</v>
      </c>
      <c r="H28" s="69"/>
      <c r="I28" s="67" t="s">
        <v>74</v>
      </c>
      <c r="J28" s="68">
        <v>0</v>
      </c>
      <c r="K28" s="69"/>
      <c r="L28" s="67" t="s">
        <v>74</v>
      </c>
      <c r="M28" s="68">
        <v>0</v>
      </c>
      <c r="N28" s="69"/>
      <c r="O28" s="67" t="s">
        <v>150</v>
      </c>
      <c r="P28" s="68">
        <v>0</v>
      </c>
      <c r="Q28" s="69"/>
      <c r="R28" s="67" t="s">
        <v>121</v>
      </c>
      <c r="S28" s="68">
        <v>0</v>
      </c>
      <c r="T28" s="69"/>
      <c r="U28" s="67" t="s">
        <v>89</v>
      </c>
      <c r="V28" s="68">
        <v>0</v>
      </c>
      <c r="W28" s="69"/>
      <c r="X28" s="67" t="s">
        <v>150</v>
      </c>
      <c r="Y28" s="68">
        <v>0</v>
      </c>
      <c r="Z28" s="69"/>
      <c r="AA28" s="67" t="s">
        <v>124</v>
      </c>
      <c r="AB28" s="68">
        <v>194794</v>
      </c>
      <c r="AC28" s="69"/>
      <c r="AD28" s="67" t="s">
        <v>116</v>
      </c>
      <c r="AE28" s="68">
        <v>47404</v>
      </c>
      <c r="AF28" s="69"/>
      <c r="AG28" s="67" t="s">
        <v>150</v>
      </c>
      <c r="AH28" s="68">
        <v>0</v>
      </c>
      <c r="AI28" s="69"/>
      <c r="AJ28" s="67" t="s">
        <v>80</v>
      </c>
      <c r="AK28" s="68">
        <v>27409</v>
      </c>
      <c r="AL28" s="69"/>
      <c r="AM28" s="67" t="s">
        <v>141</v>
      </c>
      <c r="AN28" s="68">
        <v>233350</v>
      </c>
      <c r="AO28" s="69"/>
      <c r="AP28" s="67" t="s">
        <v>141</v>
      </c>
      <c r="AQ28" s="68">
        <v>233350</v>
      </c>
      <c r="AR28" s="69"/>
      <c r="AS28" s="67" t="s">
        <v>141</v>
      </c>
      <c r="AT28" s="68">
        <v>233350</v>
      </c>
      <c r="AU28" s="69"/>
      <c r="AV28" s="67" t="s">
        <v>116</v>
      </c>
      <c r="AW28" s="68">
        <v>47404</v>
      </c>
      <c r="AX28" s="69"/>
      <c r="AY28" s="67" t="s">
        <v>80</v>
      </c>
      <c r="AZ28" s="68">
        <v>27409</v>
      </c>
      <c r="BA28" s="69"/>
      <c r="BB28" s="67" t="s">
        <v>181</v>
      </c>
      <c r="BC28" s="68">
        <v>38492</v>
      </c>
      <c r="BD28" s="69"/>
      <c r="BE28" s="67" t="s">
        <v>153</v>
      </c>
      <c r="BF28" s="68">
        <v>76422</v>
      </c>
      <c r="BG28" s="69"/>
      <c r="BH28" s="67" t="s">
        <v>80</v>
      </c>
      <c r="BI28" s="68">
        <v>27409</v>
      </c>
      <c r="BJ28" s="69"/>
      <c r="BK28" s="67" t="s">
        <v>150</v>
      </c>
      <c r="BL28" s="68">
        <v>0</v>
      </c>
      <c r="BM28" s="69"/>
      <c r="BN28" s="67" t="s">
        <v>87</v>
      </c>
      <c r="BO28" s="68">
        <v>0</v>
      </c>
      <c r="BP28" s="69"/>
      <c r="BQ28" s="67" t="s">
        <v>162</v>
      </c>
      <c r="BR28" s="68">
        <v>22501</v>
      </c>
      <c r="BS28" s="69"/>
      <c r="BT28" s="67" t="s">
        <v>116</v>
      </c>
      <c r="BU28" s="68">
        <v>47404</v>
      </c>
      <c r="BV28" s="69"/>
    </row>
    <row r="29" spans="1:74" ht="19.5" customHeight="1">
      <c r="A29" s="65" t="s">
        <v>37</v>
      </c>
      <c r="B29" s="30">
        <v>39982</v>
      </c>
      <c r="C29" s="67" t="s">
        <v>124</v>
      </c>
      <c r="D29" s="68">
        <v>194794</v>
      </c>
      <c r="E29" s="69"/>
      <c r="F29" s="67" t="s">
        <v>131</v>
      </c>
      <c r="G29" s="68">
        <v>0</v>
      </c>
      <c r="H29" s="69"/>
      <c r="I29" s="67" t="s">
        <v>142</v>
      </c>
      <c r="J29" s="68">
        <v>76422</v>
      </c>
      <c r="K29" s="69"/>
      <c r="L29" s="67" t="s">
        <v>142</v>
      </c>
      <c r="M29" s="68">
        <v>76422</v>
      </c>
      <c r="N29" s="69"/>
      <c r="O29" s="67" t="s">
        <v>181</v>
      </c>
      <c r="P29" s="68">
        <v>38492</v>
      </c>
      <c r="Q29" s="69"/>
      <c r="R29" s="67" t="s">
        <v>116</v>
      </c>
      <c r="S29" s="68">
        <v>47404</v>
      </c>
      <c r="T29" s="69"/>
      <c r="U29" s="67" t="s">
        <v>116</v>
      </c>
      <c r="V29" s="68">
        <v>47404</v>
      </c>
      <c r="W29" s="69"/>
      <c r="X29" s="67" t="s">
        <v>116</v>
      </c>
      <c r="Y29" s="68">
        <v>47404</v>
      </c>
      <c r="Z29" s="69"/>
      <c r="AA29" s="67" t="s">
        <v>141</v>
      </c>
      <c r="AB29" s="68">
        <v>233350</v>
      </c>
      <c r="AC29" s="69"/>
      <c r="AD29" s="67" t="s">
        <v>150</v>
      </c>
      <c r="AE29" s="68">
        <v>0</v>
      </c>
      <c r="AF29" s="69"/>
      <c r="AG29" s="67" t="s">
        <v>102</v>
      </c>
      <c r="AH29" s="68">
        <v>559830</v>
      </c>
      <c r="AI29" s="69"/>
      <c r="AJ29" s="67" t="s">
        <v>131</v>
      </c>
      <c r="AK29" s="68">
        <v>0</v>
      </c>
      <c r="AL29" s="69"/>
      <c r="AM29" s="67" t="s">
        <v>162</v>
      </c>
      <c r="AN29" s="68">
        <v>22501</v>
      </c>
      <c r="AO29" s="69"/>
      <c r="AP29" s="67" t="s">
        <v>142</v>
      </c>
      <c r="AQ29" s="68">
        <v>76422</v>
      </c>
      <c r="AR29" s="69"/>
      <c r="AS29" s="67" t="s">
        <v>80</v>
      </c>
      <c r="AT29" s="68">
        <v>27409</v>
      </c>
      <c r="AU29" s="69"/>
      <c r="AV29" s="67" t="s">
        <v>171</v>
      </c>
      <c r="AW29" s="68">
        <v>233350</v>
      </c>
      <c r="AX29" s="69"/>
      <c r="AY29" s="67" t="s">
        <v>162</v>
      </c>
      <c r="AZ29" s="68">
        <v>22501</v>
      </c>
      <c r="BA29" s="69"/>
      <c r="BB29" s="67" t="s">
        <v>116</v>
      </c>
      <c r="BC29" s="68">
        <v>47404</v>
      </c>
      <c r="BD29" s="69"/>
      <c r="BE29" s="67" t="s">
        <v>102</v>
      </c>
      <c r="BF29" s="68">
        <v>559830</v>
      </c>
      <c r="BG29" s="69"/>
      <c r="BH29" s="67" t="s">
        <v>102</v>
      </c>
      <c r="BI29" s="68">
        <v>559830</v>
      </c>
      <c r="BJ29" s="69"/>
      <c r="BK29" s="67" t="s">
        <v>91</v>
      </c>
      <c r="BL29" s="68">
        <v>0</v>
      </c>
      <c r="BM29" s="69"/>
      <c r="BN29" s="67" t="s">
        <v>162</v>
      </c>
      <c r="BO29" s="68">
        <v>22501</v>
      </c>
      <c r="BP29" s="69"/>
      <c r="BQ29" s="67" t="s">
        <v>150</v>
      </c>
      <c r="BR29" s="68">
        <v>0</v>
      </c>
      <c r="BS29" s="69"/>
      <c r="BT29" s="67" t="s">
        <v>131</v>
      </c>
      <c r="BU29" s="68">
        <v>0</v>
      </c>
      <c r="BV29" s="69"/>
    </row>
    <row r="30" spans="1:74" ht="19.5" customHeight="1">
      <c r="A30" s="28" t="s">
        <v>56</v>
      </c>
      <c r="B30" s="30">
        <v>39989</v>
      </c>
      <c r="C30" s="67" t="s">
        <v>171</v>
      </c>
      <c r="D30" s="68">
        <v>248000</v>
      </c>
      <c r="E30" s="69"/>
      <c r="F30" s="67" t="s">
        <v>107</v>
      </c>
      <c r="G30" s="68">
        <v>0</v>
      </c>
      <c r="H30" s="69"/>
      <c r="I30" s="67" t="s">
        <v>171</v>
      </c>
      <c r="J30" s="68">
        <v>248000</v>
      </c>
      <c r="K30" s="69"/>
      <c r="L30" s="67" t="s">
        <v>171</v>
      </c>
      <c r="M30" s="68">
        <v>248000</v>
      </c>
      <c r="N30" s="69"/>
      <c r="O30" s="67" t="s">
        <v>171</v>
      </c>
      <c r="P30" s="68">
        <v>248000</v>
      </c>
      <c r="Q30" s="69"/>
      <c r="R30" s="67" t="s">
        <v>129</v>
      </c>
      <c r="S30" s="68">
        <v>20400</v>
      </c>
      <c r="T30" s="69"/>
      <c r="U30" s="67" t="s">
        <v>123</v>
      </c>
      <c r="V30" s="68">
        <v>105000</v>
      </c>
      <c r="W30" s="69"/>
      <c r="X30" s="67" t="s">
        <v>171</v>
      </c>
      <c r="Y30" s="68">
        <v>248000</v>
      </c>
      <c r="Z30" s="69"/>
      <c r="AA30" s="67" t="s">
        <v>171</v>
      </c>
      <c r="AB30" s="68">
        <v>248000</v>
      </c>
      <c r="AC30" s="69"/>
      <c r="AD30" s="67" t="s">
        <v>107</v>
      </c>
      <c r="AE30" s="68">
        <v>0</v>
      </c>
      <c r="AF30" s="69"/>
      <c r="AG30" s="67" t="s">
        <v>75</v>
      </c>
      <c r="AH30" s="68">
        <v>138000</v>
      </c>
      <c r="AI30" s="69"/>
      <c r="AJ30" s="73" t="s">
        <v>101</v>
      </c>
      <c r="AK30" s="74">
        <v>1080000</v>
      </c>
      <c r="AL30" s="69"/>
      <c r="AM30" s="67" t="s">
        <v>139</v>
      </c>
      <c r="AN30" s="68">
        <v>0</v>
      </c>
      <c r="AO30" s="69"/>
      <c r="AP30" s="67" t="s">
        <v>171</v>
      </c>
      <c r="AQ30" s="68">
        <v>248000</v>
      </c>
      <c r="AR30" s="69"/>
      <c r="AS30" s="67" t="s">
        <v>171</v>
      </c>
      <c r="AT30" s="68">
        <v>248000</v>
      </c>
      <c r="AU30" s="69"/>
      <c r="AV30" s="67" t="s">
        <v>139</v>
      </c>
      <c r="AW30" s="68">
        <v>0</v>
      </c>
      <c r="AX30" s="69"/>
      <c r="AY30" s="67" t="s">
        <v>171</v>
      </c>
      <c r="AZ30" s="68">
        <v>248000</v>
      </c>
      <c r="BA30" s="69"/>
      <c r="BB30" s="67" t="s">
        <v>171</v>
      </c>
      <c r="BC30" s="68">
        <v>248000</v>
      </c>
      <c r="BD30" s="69"/>
      <c r="BE30" s="67" t="s">
        <v>171</v>
      </c>
      <c r="BF30" s="68">
        <v>248000</v>
      </c>
      <c r="BG30" s="69"/>
      <c r="BH30" s="67" t="s">
        <v>171</v>
      </c>
      <c r="BI30" s="68">
        <v>248000</v>
      </c>
      <c r="BJ30" s="69"/>
      <c r="BK30" s="67" t="s">
        <v>171</v>
      </c>
      <c r="BL30" s="68">
        <v>248000</v>
      </c>
      <c r="BM30" s="69"/>
      <c r="BN30" s="67" t="s">
        <v>168</v>
      </c>
      <c r="BO30" s="68">
        <v>0</v>
      </c>
      <c r="BP30" s="69"/>
      <c r="BQ30" s="67" t="s">
        <v>168</v>
      </c>
      <c r="BR30" s="68">
        <v>0</v>
      </c>
      <c r="BS30" s="69"/>
      <c r="BT30" s="67" t="s">
        <v>107</v>
      </c>
      <c r="BU30" s="68">
        <v>0</v>
      </c>
      <c r="BV30" s="69"/>
    </row>
    <row r="31" spans="1:74" ht="19.5" customHeight="1">
      <c r="A31" s="28" t="s">
        <v>62</v>
      </c>
      <c r="B31" s="30">
        <v>39996</v>
      </c>
      <c r="C31" s="67" t="s">
        <v>121</v>
      </c>
      <c r="D31" s="68">
        <v>0</v>
      </c>
      <c r="E31" s="69"/>
      <c r="F31" s="67" t="s">
        <v>182</v>
      </c>
      <c r="G31" s="68">
        <v>127200</v>
      </c>
      <c r="H31" s="69"/>
      <c r="I31" s="67" t="s">
        <v>123</v>
      </c>
      <c r="J31" s="68">
        <v>0</v>
      </c>
      <c r="K31" s="69"/>
      <c r="L31" s="67" t="s">
        <v>123</v>
      </c>
      <c r="M31" s="68">
        <v>0</v>
      </c>
      <c r="N31" s="69"/>
      <c r="O31" s="67" t="s">
        <v>121</v>
      </c>
      <c r="P31" s="68">
        <v>0</v>
      </c>
      <c r="Q31" s="69"/>
      <c r="R31" s="71" t="s">
        <v>75</v>
      </c>
      <c r="S31" s="68">
        <v>408000</v>
      </c>
      <c r="T31" s="69"/>
      <c r="U31" s="67" t="s">
        <v>75</v>
      </c>
      <c r="V31" s="68">
        <v>408000</v>
      </c>
      <c r="W31" s="69"/>
      <c r="X31" s="67" t="s">
        <v>120</v>
      </c>
      <c r="Y31" s="68">
        <v>228000</v>
      </c>
      <c r="Z31" s="69"/>
      <c r="AA31" s="67" t="s">
        <v>120</v>
      </c>
      <c r="AB31" s="68">
        <v>228000</v>
      </c>
      <c r="AC31" s="69"/>
      <c r="AD31" s="67" t="s">
        <v>171</v>
      </c>
      <c r="AE31" s="68">
        <v>648000</v>
      </c>
      <c r="AF31" s="69"/>
      <c r="AG31" s="67" t="s">
        <v>171</v>
      </c>
      <c r="AH31" s="68">
        <v>648000</v>
      </c>
      <c r="AI31" s="69"/>
      <c r="AJ31" s="67" t="s">
        <v>121</v>
      </c>
      <c r="AK31" s="68">
        <v>0</v>
      </c>
      <c r="AL31" s="69"/>
      <c r="AM31" s="67" t="s">
        <v>153</v>
      </c>
      <c r="AN31" s="68">
        <v>29580</v>
      </c>
      <c r="AO31" s="69"/>
      <c r="AP31" s="67" t="s">
        <v>153</v>
      </c>
      <c r="AQ31" s="68">
        <v>29580</v>
      </c>
      <c r="AR31" s="69"/>
      <c r="AS31" s="67" t="s">
        <v>116</v>
      </c>
      <c r="AT31" s="68">
        <v>180750</v>
      </c>
      <c r="AU31" s="69"/>
      <c r="AV31" s="67" t="s">
        <v>107</v>
      </c>
      <c r="AW31" s="68">
        <v>0</v>
      </c>
      <c r="AX31" s="69"/>
      <c r="AY31" s="67" t="s">
        <v>121</v>
      </c>
      <c r="AZ31" s="68">
        <v>0</v>
      </c>
      <c r="BA31" s="69"/>
      <c r="BB31" s="67" t="s">
        <v>75</v>
      </c>
      <c r="BC31" s="68">
        <v>408000</v>
      </c>
      <c r="BD31" s="69"/>
      <c r="BE31" s="67" t="s">
        <v>78</v>
      </c>
      <c r="BF31" s="68">
        <v>180750</v>
      </c>
      <c r="BG31" s="69"/>
      <c r="BH31" s="67" t="s">
        <v>116</v>
      </c>
      <c r="BI31" s="68">
        <v>180750</v>
      </c>
      <c r="BJ31" s="69"/>
      <c r="BK31" s="67" t="s">
        <v>84</v>
      </c>
      <c r="BL31" s="68">
        <v>0</v>
      </c>
      <c r="BM31" s="69"/>
      <c r="BN31" s="67" t="s">
        <v>121</v>
      </c>
      <c r="BO31" s="68">
        <v>0</v>
      </c>
      <c r="BP31" s="69"/>
      <c r="BQ31" s="67" t="s">
        <v>86</v>
      </c>
      <c r="BR31" s="68">
        <v>24000</v>
      </c>
      <c r="BS31" s="69"/>
      <c r="BT31" s="67" t="s">
        <v>120</v>
      </c>
      <c r="BU31" s="68">
        <v>228000</v>
      </c>
      <c r="BV31" s="69"/>
    </row>
    <row r="32" spans="1:74" ht="19.5" customHeight="1">
      <c r="A32" s="28" t="s">
        <v>22</v>
      </c>
      <c r="B32" s="30">
        <v>40003</v>
      </c>
      <c r="C32" s="67" t="s">
        <v>92</v>
      </c>
      <c r="D32" s="68">
        <v>103200</v>
      </c>
      <c r="E32" s="69"/>
      <c r="F32" s="67" t="s">
        <v>120</v>
      </c>
      <c r="G32" s="68">
        <v>8428</v>
      </c>
      <c r="H32" s="69"/>
      <c r="I32" s="67" t="s">
        <v>101</v>
      </c>
      <c r="J32" s="68">
        <v>9589</v>
      </c>
      <c r="K32" s="69"/>
      <c r="L32" s="67" t="s">
        <v>120</v>
      </c>
      <c r="M32" s="68">
        <v>8428</v>
      </c>
      <c r="N32" s="69"/>
      <c r="O32" s="67" t="s">
        <v>112</v>
      </c>
      <c r="P32" s="68">
        <v>8428</v>
      </c>
      <c r="Q32" s="69"/>
      <c r="R32" s="67" t="s">
        <v>87</v>
      </c>
      <c r="S32" s="68">
        <v>321067</v>
      </c>
      <c r="T32" s="69"/>
      <c r="U32" s="67" t="s">
        <v>86</v>
      </c>
      <c r="V32" s="68">
        <v>8428</v>
      </c>
      <c r="W32" s="69"/>
      <c r="X32" s="67" t="s">
        <v>73</v>
      </c>
      <c r="Y32" s="68">
        <v>9847</v>
      </c>
      <c r="Z32" s="69"/>
      <c r="AA32" s="67" t="s">
        <v>183</v>
      </c>
      <c r="AB32" s="68">
        <v>27305</v>
      </c>
      <c r="AC32" s="69"/>
      <c r="AD32" s="67" t="s">
        <v>87</v>
      </c>
      <c r="AE32" s="68">
        <v>321067</v>
      </c>
      <c r="AF32" s="69"/>
      <c r="AG32" s="67" t="s">
        <v>101</v>
      </c>
      <c r="AH32" s="68">
        <v>9589</v>
      </c>
      <c r="AI32" s="69"/>
      <c r="AJ32" s="67" t="s">
        <v>90</v>
      </c>
      <c r="AK32" s="68">
        <v>64500</v>
      </c>
      <c r="AL32" s="69"/>
      <c r="AM32" s="67" t="s">
        <v>120</v>
      </c>
      <c r="AN32" s="68">
        <v>8428</v>
      </c>
      <c r="AO32" s="69"/>
      <c r="AP32" s="67" t="s">
        <v>73</v>
      </c>
      <c r="AQ32" s="68">
        <v>9847</v>
      </c>
      <c r="AR32" s="69"/>
      <c r="AS32" s="67" t="s">
        <v>120</v>
      </c>
      <c r="AT32" s="68">
        <v>8428</v>
      </c>
      <c r="AU32" s="69"/>
      <c r="AV32" s="67" t="s">
        <v>90</v>
      </c>
      <c r="AW32" s="68">
        <v>64500</v>
      </c>
      <c r="AX32" s="69"/>
      <c r="AY32" s="67" t="s">
        <v>184</v>
      </c>
      <c r="AZ32" s="68">
        <v>0</v>
      </c>
      <c r="BA32" s="69"/>
      <c r="BB32" s="67" t="s">
        <v>101</v>
      </c>
      <c r="BC32" s="68">
        <v>9589</v>
      </c>
      <c r="BD32" s="69"/>
      <c r="BE32" s="67" t="s">
        <v>177</v>
      </c>
      <c r="BF32" s="68">
        <v>0</v>
      </c>
      <c r="BG32" s="69"/>
      <c r="BH32" s="67" t="s">
        <v>183</v>
      </c>
      <c r="BI32" s="68">
        <v>27305</v>
      </c>
      <c r="BJ32" s="69"/>
      <c r="BK32" s="67" t="s">
        <v>168</v>
      </c>
      <c r="BL32" s="68">
        <v>0</v>
      </c>
      <c r="BM32" s="69"/>
      <c r="BN32" s="67" t="s">
        <v>185</v>
      </c>
      <c r="BO32" s="68">
        <v>16340</v>
      </c>
      <c r="BP32" s="69"/>
      <c r="BQ32" s="67" t="s">
        <v>182</v>
      </c>
      <c r="BR32" s="68">
        <v>22188</v>
      </c>
      <c r="BS32" s="69"/>
      <c r="BT32" s="67" t="s">
        <v>90</v>
      </c>
      <c r="BU32" s="68">
        <v>64500</v>
      </c>
      <c r="BV32" s="69"/>
    </row>
    <row r="33" spans="1:74" ht="19.5" customHeight="1">
      <c r="A33" s="65" t="s">
        <v>38</v>
      </c>
      <c r="B33" s="30">
        <v>40010</v>
      </c>
      <c r="C33" s="67" t="s">
        <v>129</v>
      </c>
      <c r="D33" s="68">
        <v>31176</v>
      </c>
      <c r="E33" s="69"/>
      <c r="F33" s="67" t="s">
        <v>129</v>
      </c>
      <c r="G33" s="68">
        <v>31176</v>
      </c>
      <c r="H33" s="69"/>
      <c r="I33" s="67" t="s">
        <v>129</v>
      </c>
      <c r="J33" s="68">
        <v>31176</v>
      </c>
      <c r="K33" s="69"/>
      <c r="L33" s="67" t="s">
        <v>127</v>
      </c>
      <c r="M33" s="68">
        <v>16199</v>
      </c>
      <c r="N33" s="69"/>
      <c r="O33" s="67" t="s">
        <v>129</v>
      </c>
      <c r="P33" s="68">
        <v>31176</v>
      </c>
      <c r="Q33" s="69"/>
      <c r="R33" s="67" t="s">
        <v>119</v>
      </c>
      <c r="S33" s="68">
        <v>255597</v>
      </c>
      <c r="T33" s="69"/>
      <c r="U33" s="67" t="s">
        <v>129</v>
      </c>
      <c r="V33" s="68">
        <v>31176</v>
      </c>
      <c r="W33" s="69"/>
      <c r="X33" s="67" t="s">
        <v>124</v>
      </c>
      <c r="Y33" s="68">
        <v>82866</v>
      </c>
      <c r="Z33" s="69"/>
      <c r="AA33" s="67" t="s">
        <v>127</v>
      </c>
      <c r="AB33" s="68">
        <v>16199</v>
      </c>
      <c r="AC33" s="69"/>
      <c r="AD33" s="67" t="s">
        <v>119</v>
      </c>
      <c r="AE33" s="68">
        <v>255597</v>
      </c>
      <c r="AF33" s="69"/>
      <c r="AG33" s="67" t="s">
        <v>173</v>
      </c>
      <c r="AH33" s="68">
        <v>0</v>
      </c>
      <c r="AI33" s="69"/>
      <c r="AJ33" s="67" t="s">
        <v>150</v>
      </c>
      <c r="AK33" s="68">
        <v>21571</v>
      </c>
      <c r="AL33" s="69"/>
      <c r="AM33" s="67" t="s">
        <v>127</v>
      </c>
      <c r="AN33" s="68">
        <v>16199</v>
      </c>
      <c r="AO33" s="69"/>
      <c r="AP33" s="67" t="s">
        <v>129</v>
      </c>
      <c r="AQ33" s="68">
        <v>31176</v>
      </c>
      <c r="AR33" s="69"/>
      <c r="AS33" s="67" t="s">
        <v>173</v>
      </c>
      <c r="AT33" s="68">
        <v>0</v>
      </c>
      <c r="AU33" s="69"/>
      <c r="AV33" s="67" t="s">
        <v>146</v>
      </c>
      <c r="AW33" s="68">
        <v>415142</v>
      </c>
      <c r="AX33" s="69"/>
      <c r="AY33" s="67" t="s">
        <v>127</v>
      </c>
      <c r="AZ33" s="68">
        <v>16199</v>
      </c>
      <c r="BA33" s="69"/>
      <c r="BB33" s="67" t="s">
        <v>127</v>
      </c>
      <c r="BC33" s="68">
        <v>16199</v>
      </c>
      <c r="BD33" s="69"/>
      <c r="BE33" s="67" t="s">
        <v>157</v>
      </c>
      <c r="BF33" s="68">
        <v>38258</v>
      </c>
      <c r="BG33" s="69"/>
      <c r="BH33" s="67" t="s">
        <v>141</v>
      </c>
      <c r="BI33" s="68">
        <v>0</v>
      </c>
      <c r="BJ33" s="69"/>
      <c r="BK33" s="67" t="s">
        <v>146</v>
      </c>
      <c r="BL33" s="68">
        <v>415142</v>
      </c>
      <c r="BM33" s="69"/>
      <c r="BN33" s="67" t="s">
        <v>119</v>
      </c>
      <c r="BO33" s="68">
        <v>255597</v>
      </c>
      <c r="BP33" s="69"/>
      <c r="BQ33" s="67" t="s">
        <v>129</v>
      </c>
      <c r="BR33" s="68">
        <v>31176</v>
      </c>
      <c r="BS33" s="69"/>
      <c r="BT33" s="67" t="s">
        <v>146</v>
      </c>
      <c r="BU33" s="68">
        <v>415142</v>
      </c>
      <c r="BV33" s="69"/>
    </row>
    <row r="34" spans="1:74" ht="19.5" customHeight="1">
      <c r="A34" s="65" t="s">
        <v>39</v>
      </c>
      <c r="B34" s="30">
        <v>40010</v>
      </c>
      <c r="C34" s="67" t="s">
        <v>173</v>
      </c>
      <c r="D34" s="68">
        <v>0</v>
      </c>
      <c r="E34" s="69"/>
      <c r="F34" s="67" t="s">
        <v>173</v>
      </c>
      <c r="G34" s="68">
        <v>0</v>
      </c>
      <c r="H34" s="69"/>
      <c r="I34" s="67" t="s">
        <v>127</v>
      </c>
      <c r="J34" s="68">
        <v>16199</v>
      </c>
      <c r="K34" s="69"/>
      <c r="L34" s="67" t="s">
        <v>129</v>
      </c>
      <c r="M34" s="68">
        <v>31176</v>
      </c>
      <c r="N34" s="69"/>
      <c r="O34" s="67" t="s">
        <v>172</v>
      </c>
      <c r="P34" s="68">
        <v>0</v>
      </c>
      <c r="Q34" s="69"/>
      <c r="R34" s="67" t="s">
        <v>173</v>
      </c>
      <c r="S34" s="68">
        <v>0</v>
      </c>
      <c r="T34" s="69"/>
      <c r="U34" s="67" t="s">
        <v>150</v>
      </c>
      <c r="V34" s="68">
        <v>21571</v>
      </c>
      <c r="W34" s="69"/>
      <c r="X34" s="67" t="s">
        <v>146</v>
      </c>
      <c r="Y34" s="68">
        <v>415142</v>
      </c>
      <c r="Z34" s="69"/>
      <c r="AA34" s="67" t="s">
        <v>150</v>
      </c>
      <c r="AB34" s="68">
        <v>21571</v>
      </c>
      <c r="AC34" s="69"/>
      <c r="AD34" s="67" t="s">
        <v>129</v>
      </c>
      <c r="AE34" s="68">
        <v>31176</v>
      </c>
      <c r="AF34" s="69"/>
      <c r="AG34" s="67" t="s">
        <v>119</v>
      </c>
      <c r="AH34" s="68">
        <v>255597</v>
      </c>
      <c r="AI34" s="69"/>
      <c r="AJ34" s="67" t="s">
        <v>188</v>
      </c>
      <c r="AK34" s="68">
        <v>59151</v>
      </c>
      <c r="AL34" s="69"/>
      <c r="AM34" s="67" t="s">
        <v>129</v>
      </c>
      <c r="AN34" s="68">
        <v>31176</v>
      </c>
      <c r="AO34" s="69"/>
      <c r="AP34" s="67" t="s">
        <v>150</v>
      </c>
      <c r="AQ34" s="68">
        <v>21571</v>
      </c>
      <c r="AR34" s="69"/>
      <c r="AS34" s="67" t="s">
        <v>129</v>
      </c>
      <c r="AT34" s="68">
        <v>31176</v>
      </c>
      <c r="AU34" s="69"/>
      <c r="AV34" s="67" t="s">
        <v>124</v>
      </c>
      <c r="AW34" s="68">
        <v>82866</v>
      </c>
      <c r="AX34" s="69"/>
      <c r="AY34" s="67" t="s">
        <v>119</v>
      </c>
      <c r="AZ34" s="68">
        <v>255597</v>
      </c>
      <c r="BA34" s="69"/>
      <c r="BB34" s="67" t="s">
        <v>141</v>
      </c>
      <c r="BC34" s="68">
        <v>0</v>
      </c>
      <c r="BD34" s="69"/>
      <c r="BE34" s="67" t="s">
        <v>193</v>
      </c>
      <c r="BF34" s="68">
        <v>38258</v>
      </c>
      <c r="BG34" s="69"/>
      <c r="BH34" s="67" t="s">
        <v>124</v>
      </c>
      <c r="BI34" s="68">
        <v>82866</v>
      </c>
      <c r="BJ34" s="69"/>
      <c r="BK34" s="67" t="s">
        <v>173</v>
      </c>
      <c r="BL34" s="68">
        <v>0</v>
      </c>
      <c r="BM34" s="69"/>
      <c r="BN34" s="67" t="s">
        <v>146</v>
      </c>
      <c r="BO34" s="68">
        <v>415142</v>
      </c>
      <c r="BP34" s="69"/>
      <c r="BQ34" s="67" t="s">
        <v>103</v>
      </c>
      <c r="BR34" s="68">
        <v>0</v>
      </c>
      <c r="BS34" s="69"/>
      <c r="BT34" s="67" t="s">
        <v>137</v>
      </c>
      <c r="BU34" s="68">
        <v>21571</v>
      </c>
      <c r="BV34" s="69"/>
    </row>
    <row r="35" spans="1:74" ht="19.5" customHeight="1">
      <c r="A35" s="28" t="s">
        <v>43</v>
      </c>
      <c r="B35" s="30">
        <v>40010</v>
      </c>
      <c r="C35" s="67" t="s">
        <v>148</v>
      </c>
      <c r="D35" s="68">
        <v>18433</v>
      </c>
      <c r="E35" s="69"/>
      <c r="F35" s="67" t="s">
        <v>186</v>
      </c>
      <c r="G35" s="68">
        <v>8680</v>
      </c>
      <c r="H35" s="69"/>
      <c r="I35" s="67" t="s">
        <v>128</v>
      </c>
      <c r="J35" s="68">
        <v>0</v>
      </c>
      <c r="K35" s="69"/>
      <c r="L35" s="67" t="s">
        <v>88</v>
      </c>
      <c r="M35" s="68">
        <v>272000</v>
      </c>
      <c r="N35" s="69"/>
      <c r="O35" s="67" t="s">
        <v>88</v>
      </c>
      <c r="P35" s="68">
        <v>272000</v>
      </c>
      <c r="Q35" s="69"/>
      <c r="R35" s="67" t="s">
        <v>88</v>
      </c>
      <c r="S35" s="68">
        <v>272000</v>
      </c>
      <c r="T35" s="69"/>
      <c r="U35" s="67" t="s">
        <v>185</v>
      </c>
      <c r="V35" s="68">
        <v>0</v>
      </c>
      <c r="W35" s="69"/>
      <c r="X35" s="67" t="s">
        <v>148</v>
      </c>
      <c r="Y35" s="68">
        <v>18433</v>
      </c>
      <c r="Z35" s="69"/>
      <c r="AA35" s="67" t="s">
        <v>192</v>
      </c>
      <c r="AB35" s="68">
        <v>18433</v>
      </c>
      <c r="AC35" s="69"/>
      <c r="AD35" s="67" t="s">
        <v>186</v>
      </c>
      <c r="AE35" s="68">
        <v>8680</v>
      </c>
      <c r="AF35" s="69"/>
      <c r="AG35" s="67" t="s">
        <v>187</v>
      </c>
      <c r="AH35" s="68">
        <v>31657</v>
      </c>
      <c r="AI35" s="69"/>
      <c r="AJ35" s="67" t="s">
        <v>189</v>
      </c>
      <c r="AK35" s="68">
        <v>18433</v>
      </c>
      <c r="AL35" s="69"/>
      <c r="AM35" s="67" t="s">
        <v>88</v>
      </c>
      <c r="AN35" s="68">
        <v>272000</v>
      </c>
      <c r="AO35" s="69"/>
      <c r="AP35" s="67" t="s">
        <v>190</v>
      </c>
      <c r="AQ35" s="68">
        <v>9396</v>
      </c>
      <c r="AR35" s="69"/>
      <c r="AS35" s="67" t="s">
        <v>177</v>
      </c>
      <c r="AT35" s="68">
        <v>23720</v>
      </c>
      <c r="AU35" s="69"/>
      <c r="AV35" s="67" t="s">
        <v>88</v>
      </c>
      <c r="AW35" s="68">
        <v>272000</v>
      </c>
      <c r="AX35" s="69"/>
      <c r="AY35" s="67" t="s">
        <v>191</v>
      </c>
      <c r="AZ35" s="68">
        <v>0</v>
      </c>
      <c r="BA35" s="69"/>
      <c r="BB35" s="67" t="s">
        <v>148</v>
      </c>
      <c r="BC35" s="68">
        <v>18433</v>
      </c>
      <c r="BD35" s="69"/>
      <c r="BE35" s="67" t="s">
        <v>186</v>
      </c>
      <c r="BF35" s="68">
        <v>8680</v>
      </c>
      <c r="BG35" s="69"/>
      <c r="BH35" s="67" t="s">
        <v>88</v>
      </c>
      <c r="BI35" s="68">
        <v>272000</v>
      </c>
      <c r="BJ35" s="69"/>
      <c r="BK35" s="67" t="s">
        <v>187</v>
      </c>
      <c r="BL35" s="68">
        <v>31657</v>
      </c>
      <c r="BM35" s="69"/>
      <c r="BN35" s="67" t="s">
        <v>177</v>
      </c>
      <c r="BO35" s="68">
        <v>23720</v>
      </c>
      <c r="BP35" s="69"/>
      <c r="BQ35" s="67" t="s">
        <v>192</v>
      </c>
      <c r="BR35" s="68">
        <v>18433</v>
      </c>
      <c r="BS35" s="69"/>
      <c r="BT35" s="67" t="s">
        <v>98</v>
      </c>
      <c r="BU35" s="68">
        <v>104250</v>
      </c>
      <c r="BV35" s="69"/>
    </row>
    <row r="36" spans="1:74" ht="19.5" customHeight="1">
      <c r="A36" s="28" t="s">
        <v>49</v>
      </c>
      <c r="B36" s="30">
        <v>40017</v>
      </c>
      <c r="C36" s="67" t="s">
        <v>114</v>
      </c>
      <c r="D36" s="68">
        <v>186150</v>
      </c>
      <c r="E36" s="69"/>
      <c r="F36" s="67" t="s">
        <v>119</v>
      </c>
      <c r="G36" s="68">
        <v>550800</v>
      </c>
      <c r="H36" s="69"/>
      <c r="I36" s="67" t="s">
        <v>75</v>
      </c>
      <c r="J36" s="68">
        <v>295800</v>
      </c>
      <c r="K36" s="69"/>
      <c r="L36" s="67" t="s">
        <v>155</v>
      </c>
      <c r="M36" s="68">
        <v>123038</v>
      </c>
      <c r="N36" s="69"/>
      <c r="O36" s="67" t="s">
        <v>149</v>
      </c>
      <c r="P36" s="68">
        <v>12240</v>
      </c>
      <c r="Q36" s="69"/>
      <c r="R36" s="67" t="s">
        <v>89</v>
      </c>
      <c r="S36" s="68">
        <v>40363</v>
      </c>
      <c r="T36" s="69"/>
      <c r="U36" s="67" t="s">
        <v>155</v>
      </c>
      <c r="V36" s="68">
        <v>123038</v>
      </c>
      <c r="W36" s="69"/>
      <c r="X36" s="67" t="s">
        <v>86</v>
      </c>
      <c r="Y36" s="68">
        <v>0</v>
      </c>
      <c r="Z36" s="69"/>
      <c r="AA36" s="67" t="s">
        <v>88</v>
      </c>
      <c r="AB36" s="68">
        <v>186150</v>
      </c>
      <c r="AC36" s="69"/>
      <c r="AD36" s="67" t="s">
        <v>97</v>
      </c>
      <c r="AE36" s="68">
        <v>0</v>
      </c>
      <c r="AF36" s="69"/>
      <c r="AG36" s="67" t="s">
        <v>86</v>
      </c>
      <c r="AH36" s="68">
        <v>0</v>
      </c>
      <c r="AI36" s="69"/>
      <c r="AJ36" s="67" t="s">
        <v>135</v>
      </c>
      <c r="AK36" s="68">
        <v>0</v>
      </c>
      <c r="AL36" s="69"/>
      <c r="AM36" s="67" t="s">
        <v>94</v>
      </c>
      <c r="AN36" s="68">
        <v>40363</v>
      </c>
      <c r="AO36" s="69"/>
      <c r="AP36" s="67" t="s">
        <v>89</v>
      </c>
      <c r="AQ36" s="68">
        <v>40363</v>
      </c>
      <c r="AR36" s="69"/>
      <c r="AS36" s="67" t="s">
        <v>86</v>
      </c>
      <c r="AT36" s="68">
        <v>0</v>
      </c>
      <c r="AU36" s="69"/>
      <c r="AV36" s="67" t="s">
        <v>98</v>
      </c>
      <c r="AW36" s="68">
        <v>11934</v>
      </c>
      <c r="AX36" s="69"/>
      <c r="AY36" s="67" t="s">
        <v>86</v>
      </c>
      <c r="AZ36" s="68">
        <v>0</v>
      </c>
      <c r="BA36" s="69"/>
      <c r="BB36" s="67" t="s">
        <v>88</v>
      </c>
      <c r="BC36" s="68">
        <v>186150</v>
      </c>
      <c r="BD36" s="69"/>
      <c r="BE36" s="67" t="s">
        <v>98</v>
      </c>
      <c r="BF36" s="68">
        <v>11934</v>
      </c>
      <c r="BG36" s="69"/>
      <c r="BH36" s="67" t="s">
        <v>94</v>
      </c>
      <c r="BI36" s="68">
        <v>40363</v>
      </c>
      <c r="BJ36" s="69"/>
      <c r="BK36" s="67" t="s">
        <v>114</v>
      </c>
      <c r="BL36" s="68">
        <v>186150</v>
      </c>
      <c r="BM36" s="69"/>
      <c r="BN36" s="67" t="s">
        <v>153</v>
      </c>
      <c r="BO36" s="68">
        <v>0</v>
      </c>
      <c r="BP36" s="69"/>
      <c r="BQ36" s="67" t="s">
        <v>119</v>
      </c>
      <c r="BR36" s="68">
        <v>550800</v>
      </c>
      <c r="BS36" s="69"/>
      <c r="BT36" s="67" t="s">
        <v>94</v>
      </c>
      <c r="BU36" s="68">
        <v>40363</v>
      </c>
      <c r="BV36" s="69"/>
    </row>
    <row r="37" spans="1:74" ht="19.5" customHeight="1">
      <c r="A37" s="28" t="s">
        <v>0</v>
      </c>
      <c r="B37" s="30">
        <v>40024</v>
      </c>
      <c r="C37" s="67" t="s">
        <v>118</v>
      </c>
      <c r="D37" s="68">
        <v>132600</v>
      </c>
      <c r="E37" s="69"/>
      <c r="F37" s="67" t="s">
        <v>98</v>
      </c>
      <c r="G37" s="68">
        <v>13872</v>
      </c>
      <c r="H37" s="69"/>
      <c r="I37" s="67" t="s">
        <v>92</v>
      </c>
      <c r="J37" s="68">
        <v>0</v>
      </c>
      <c r="K37" s="69"/>
      <c r="L37" s="67" t="s">
        <v>92</v>
      </c>
      <c r="M37" s="68">
        <v>0</v>
      </c>
      <c r="N37" s="69"/>
      <c r="O37" s="67" t="s">
        <v>116</v>
      </c>
      <c r="P37" s="68">
        <v>41650</v>
      </c>
      <c r="Q37" s="69"/>
      <c r="R37" s="67" t="s">
        <v>92</v>
      </c>
      <c r="S37" s="68">
        <v>0</v>
      </c>
      <c r="T37" s="69"/>
      <c r="U37" s="67" t="s">
        <v>103</v>
      </c>
      <c r="V37" s="68">
        <v>20910</v>
      </c>
      <c r="W37" s="69"/>
      <c r="X37" s="67" t="s">
        <v>92</v>
      </c>
      <c r="Y37" s="68">
        <v>0</v>
      </c>
      <c r="Z37" s="69"/>
      <c r="AA37" s="67" t="s">
        <v>114</v>
      </c>
      <c r="AB37" s="68">
        <v>0</v>
      </c>
      <c r="AC37" s="69"/>
      <c r="AD37" s="67" t="s">
        <v>168</v>
      </c>
      <c r="AE37" s="68">
        <v>132600</v>
      </c>
      <c r="AF37" s="69"/>
      <c r="AG37" s="67" t="s">
        <v>114</v>
      </c>
      <c r="AH37" s="68">
        <v>0</v>
      </c>
      <c r="AI37" s="69"/>
      <c r="AJ37" s="67" t="s">
        <v>158</v>
      </c>
      <c r="AK37" s="68">
        <v>13872</v>
      </c>
      <c r="AL37" s="69"/>
      <c r="AM37" s="67" t="s">
        <v>194</v>
      </c>
      <c r="AN37" s="68">
        <v>0</v>
      </c>
      <c r="AO37" s="69"/>
      <c r="AP37" s="67" t="s">
        <v>92</v>
      </c>
      <c r="AQ37" s="68">
        <v>0</v>
      </c>
      <c r="AR37" s="69"/>
      <c r="AS37" s="67" t="s">
        <v>114</v>
      </c>
      <c r="AT37" s="68">
        <v>0</v>
      </c>
      <c r="AU37" s="69"/>
      <c r="AV37" s="67" t="s">
        <v>195</v>
      </c>
      <c r="AW37" s="68">
        <v>0</v>
      </c>
      <c r="AX37" s="69"/>
      <c r="AY37" s="67" t="s">
        <v>174</v>
      </c>
      <c r="AZ37" s="68">
        <v>0</v>
      </c>
      <c r="BA37" s="69"/>
      <c r="BB37" s="67" t="s">
        <v>103</v>
      </c>
      <c r="BC37" s="68">
        <v>20910</v>
      </c>
      <c r="BD37" s="69"/>
      <c r="BE37" s="67" t="s">
        <v>158</v>
      </c>
      <c r="BF37" s="68">
        <v>13872</v>
      </c>
      <c r="BG37" s="69"/>
      <c r="BH37" s="67" t="s">
        <v>92</v>
      </c>
      <c r="BI37" s="68">
        <v>0</v>
      </c>
      <c r="BJ37" s="69"/>
      <c r="BK37" s="67" t="s">
        <v>105</v>
      </c>
      <c r="BL37" s="68">
        <v>41650</v>
      </c>
      <c r="BM37" s="69"/>
      <c r="BN37" s="67" t="s">
        <v>116</v>
      </c>
      <c r="BO37" s="68">
        <v>41650</v>
      </c>
      <c r="BP37" s="69"/>
      <c r="BQ37" s="67" t="s">
        <v>114</v>
      </c>
      <c r="BR37" s="68">
        <v>0</v>
      </c>
      <c r="BS37" s="69"/>
      <c r="BT37" s="67" t="s">
        <v>114</v>
      </c>
      <c r="BU37" s="68">
        <v>0</v>
      </c>
      <c r="BV37" s="69"/>
    </row>
    <row r="38" spans="1:74" ht="19.5" customHeight="1">
      <c r="A38" s="61" t="s">
        <v>46</v>
      </c>
      <c r="B38" s="30">
        <v>40031</v>
      </c>
      <c r="C38" s="73" t="s">
        <v>141</v>
      </c>
      <c r="D38" s="74">
        <v>1400000</v>
      </c>
      <c r="E38" s="69"/>
      <c r="F38" s="67" t="s">
        <v>137</v>
      </c>
      <c r="G38" s="68">
        <v>39250</v>
      </c>
      <c r="H38" s="69"/>
      <c r="I38" s="73" t="s">
        <v>141</v>
      </c>
      <c r="J38" s="74">
        <v>1400000</v>
      </c>
      <c r="K38" s="69"/>
      <c r="L38" s="73" t="s">
        <v>141</v>
      </c>
      <c r="M38" s="74">
        <v>1400000</v>
      </c>
      <c r="N38" s="69"/>
      <c r="O38" s="67" t="s">
        <v>146</v>
      </c>
      <c r="P38" s="68">
        <v>160000</v>
      </c>
      <c r="Q38" s="69"/>
      <c r="R38" s="73" t="s">
        <v>141</v>
      </c>
      <c r="S38" s="74">
        <v>1400000</v>
      </c>
      <c r="T38" s="69"/>
      <c r="U38" s="67" t="s">
        <v>146</v>
      </c>
      <c r="V38" s="68">
        <v>160000</v>
      </c>
      <c r="W38" s="69"/>
      <c r="X38" s="67" t="s">
        <v>119</v>
      </c>
      <c r="Y38" s="68">
        <v>67000</v>
      </c>
      <c r="Z38" s="69"/>
      <c r="AA38" s="67" t="s">
        <v>146</v>
      </c>
      <c r="AB38" s="68">
        <v>160000</v>
      </c>
      <c r="AC38" s="69"/>
      <c r="AD38" s="67" t="s">
        <v>78</v>
      </c>
      <c r="AE38" s="68">
        <v>67000</v>
      </c>
      <c r="AF38" s="69"/>
      <c r="AG38" s="67" t="s">
        <v>146</v>
      </c>
      <c r="AH38" s="68">
        <v>160000</v>
      </c>
      <c r="AI38" s="69"/>
      <c r="AJ38" s="67" t="s">
        <v>124</v>
      </c>
      <c r="AK38" s="68">
        <v>67000</v>
      </c>
      <c r="AL38" s="69"/>
      <c r="AM38" s="67" t="s">
        <v>73</v>
      </c>
      <c r="AN38" s="68">
        <v>83000</v>
      </c>
      <c r="AO38" s="69"/>
      <c r="AP38" s="67" t="s">
        <v>119</v>
      </c>
      <c r="AQ38" s="68">
        <v>67000</v>
      </c>
      <c r="AR38" s="69"/>
      <c r="AS38" s="67" t="s">
        <v>119</v>
      </c>
      <c r="AT38" s="68">
        <v>67000</v>
      </c>
      <c r="AU38" s="69"/>
      <c r="AV38" s="67" t="s">
        <v>119</v>
      </c>
      <c r="AW38" s="68">
        <v>67000</v>
      </c>
      <c r="AX38" s="69"/>
      <c r="AY38" s="67" t="s">
        <v>146</v>
      </c>
      <c r="AZ38" s="68">
        <v>160000</v>
      </c>
      <c r="BA38" s="69"/>
      <c r="BB38" s="67" t="s">
        <v>146</v>
      </c>
      <c r="BC38" s="68">
        <v>160000</v>
      </c>
      <c r="BD38" s="69"/>
      <c r="BE38" s="67" t="s">
        <v>119</v>
      </c>
      <c r="BF38" s="68">
        <v>67000</v>
      </c>
      <c r="BG38" s="69"/>
      <c r="BH38" s="67" t="s">
        <v>146</v>
      </c>
      <c r="BI38" s="68">
        <v>160000</v>
      </c>
      <c r="BJ38" s="69"/>
      <c r="BK38" s="67" t="s">
        <v>119</v>
      </c>
      <c r="BL38" s="68">
        <v>67000</v>
      </c>
      <c r="BM38" s="69"/>
      <c r="BN38" s="67" t="s">
        <v>89</v>
      </c>
      <c r="BO38" s="68">
        <v>51500</v>
      </c>
      <c r="BP38" s="69"/>
      <c r="BQ38" s="67" t="s">
        <v>146</v>
      </c>
      <c r="BR38" s="68">
        <v>160000</v>
      </c>
      <c r="BS38" s="69"/>
      <c r="BT38" s="67" t="s">
        <v>140</v>
      </c>
      <c r="BU38" s="68">
        <v>67000</v>
      </c>
      <c r="BV38" s="69"/>
    </row>
    <row r="39" spans="1:74" ht="19.5" customHeight="1">
      <c r="A39" s="28" t="s">
        <v>23</v>
      </c>
      <c r="B39" s="30">
        <v>40031</v>
      </c>
      <c r="C39" s="67" t="s">
        <v>136</v>
      </c>
      <c r="D39" s="68">
        <v>20850</v>
      </c>
      <c r="E39" s="69"/>
      <c r="F39" s="73" t="s">
        <v>118</v>
      </c>
      <c r="G39" s="74">
        <v>540000</v>
      </c>
      <c r="H39" s="69"/>
      <c r="I39" s="67" t="s">
        <v>136</v>
      </c>
      <c r="J39" s="68">
        <v>20850</v>
      </c>
      <c r="K39" s="69"/>
      <c r="L39" s="67" t="s">
        <v>136</v>
      </c>
      <c r="M39" s="68">
        <v>20850</v>
      </c>
      <c r="N39" s="69"/>
      <c r="O39" s="67" t="s">
        <v>183</v>
      </c>
      <c r="P39" s="68">
        <v>0</v>
      </c>
      <c r="Q39" s="69"/>
      <c r="R39" s="67" t="s">
        <v>90</v>
      </c>
      <c r="S39" s="68">
        <v>0</v>
      </c>
      <c r="T39" s="69"/>
      <c r="U39" s="73" t="s">
        <v>118</v>
      </c>
      <c r="V39" s="74">
        <v>540000</v>
      </c>
      <c r="W39" s="69"/>
      <c r="X39" s="67" t="s">
        <v>98</v>
      </c>
      <c r="Y39" s="68">
        <v>109500</v>
      </c>
      <c r="Z39" s="69"/>
      <c r="AA39" s="67" t="s">
        <v>177</v>
      </c>
      <c r="AB39" s="68">
        <v>30000</v>
      </c>
      <c r="AC39" s="69"/>
      <c r="AD39" s="67" t="s">
        <v>136</v>
      </c>
      <c r="AE39" s="68">
        <v>20850</v>
      </c>
      <c r="AF39" s="69"/>
      <c r="AG39" s="67" t="s">
        <v>136</v>
      </c>
      <c r="AH39" s="68">
        <v>20850</v>
      </c>
      <c r="AI39" s="69"/>
      <c r="AJ39" s="67" t="s">
        <v>108</v>
      </c>
      <c r="AK39" s="68">
        <v>93000</v>
      </c>
      <c r="AL39" s="69"/>
      <c r="AM39" s="73" t="s">
        <v>118</v>
      </c>
      <c r="AN39" s="74">
        <v>540000</v>
      </c>
      <c r="AO39" s="69"/>
      <c r="AP39" s="67" t="s">
        <v>136</v>
      </c>
      <c r="AQ39" s="68">
        <v>20850</v>
      </c>
      <c r="AR39" s="69"/>
      <c r="AS39" s="73" t="s">
        <v>118</v>
      </c>
      <c r="AT39" s="74">
        <v>540000</v>
      </c>
      <c r="AU39" s="69"/>
      <c r="AV39" s="67" t="s">
        <v>136</v>
      </c>
      <c r="AW39" s="68">
        <v>20850</v>
      </c>
      <c r="AX39" s="69"/>
      <c r="AY39" s="67" t="s">
        <v>90</v>
      </c>
      <c r="AZ39" s="68">
        <v>0</v>
      </c>
      <c r="BA39" s="69"/>
      <c r="BB39" s="67" t="s">
        <v>136</v>
      </c>
      <c r="BC39" s="68">
        <v>20850</v>
      </c>
      <c r="BD39" s="69"/>
      <c r="BE39" s="67" t="s">
        <v>183</v>
      </c>
      <c r="BF39" s="68">
        <v>0</v>
      </c>
      <c r="BG39" s="69"/>
      <c r="BH39" s="67" t="s">
        <v>90</v>
      </c>
      <c r="BI39" s="68">
        <v>0</v>
      </c>
      <c r="BJ39" s="69"/>
      <c r="BK39" s="67" t="s">
        <v>136</v>
      </c>
      <c r="BL39" s="68">
        <v>20850</v>
      </c>
      <c r="BM39" s="69"/>
      <c r="BN39" s="73" t="s">
        <v>118</v>
      </c>
      <c r="BO39" s="74">
        <v>540000</v>
      </c>
      <c r="BP39" s="69"/>
      <c r="BQ39" s="67" t="s">
        <v>136</v>
      </c>
      <c r="BR39" s="68">
        <v>20850</v>
      </c>
      <c r="BS39" s="69"/>
      <c r="BT39" s="67" t="s">
        <v>136</v>
      </c>
      <c r="BU39" s="68">
        <v>20850</v>
      </c>
      <c r="BV39" s="69"/>
    </row>
    <row r="40" spans="1:74" ht="19.5" customHeight="1">
      <c r="A40" s="65" t="s">
        <v>18</v>
      </c>
      <c r="B40" s="30">
        <v>40038</v>
      </c>
      <c r="C40" s="67" t="s">
        <v>142</v>
      </c>
      <c r="D40" s="68">
        <v>0</v>
      </c>
      <c r="E40" s="69"/>
      <c r="F40" s="67" t="s">
        <v>146</v>
      </c>
      <c r="G40" s="68">
        <v>435000</v>
      </c>
      <c r="H40" s="69"/>
      <c r="I40" s="67" t="s">
        <v>162</v>
      </c>
      <c r="J40" s="68">
        <v>14550</v>
      </c>
      <c r="K40" s="69"/>
      <c r="L40" s="67" t="s">
        <v>146</v>
      </c>
      <c r="M40" s="68">
        <v>435000</v>
      </c>
      <c r="N40" s="69"/>
      <c r="O40" s="67" t="s">
        <v>124</v>
      </c>
      <c r="P40" s="68">
        <v>233125</v>
      </c>
      <c r="Q40" s="69"/>
      <c r="R40" s="67" t="s">
        <v>127</v>
      </c>
      <c r="S40" s="68">
        <v>150633</v>
      </c>
      <c r="T40" s="69"/>
      <c r="U40" s="67" t="s">
        <v>139</v>
      </c>
      <c r="V40" s="68">
        <v>14050</v>
      </c>
      <c r="W40" s="69"/>
      <c r="X40" s="67" t="s">
        <v>139</v>
      </c>
      <c r="Y40" s="68">
        <v>14050</v>
      </c>
      <c r="Z40" s="69"/>
      <c r="AA40" s="67" t="s">
        <v>196</v>
      </c>
      <c r="AB40" s="68">
        <v>31736</v>
      </c>
      <c r="AC40" s="69"/>
      <c r="AD40" s="67" t="s">
        <v>80</v>
      </c>
      <c r="AE40" s="68">
        <v>21113</v>
      </c>
      <c r="AF40" s="69"/>
      <c r="AG40" s="67" t="s">
        <v>98</v>
      </c>
      <c r="AH40" s="68">
        <v>21113</v>
      </c>
      <c r="AI40" s="69"/>
      <c r="AJ40" s="67" t="s">
        <v>87</v>
      </c>
      <c r="AK40" s="68">
        <v>150633</v>
      </c>
      <c r="AL40" s="69"/>
      <c r="AM40" s="67" t="s">
        <v>142</v>
      </c>
      <c r="AN40" s="68">
        <v>0</v>
      </c>
      <c r="AO40" s="69"/>
      <c r="AP40" s="67" t="s">
        <v>75</v>
      </c>
      <c r="AQ40" s="68">
        <v>16260</v>
      </c>
      <c r="AR40" s="69"/>
      <c r="AS40" s="67" t="s">
        <v>142</v>
      </c>
      <c r="AT40" s="68">
        <v>0</v>
      </c>
      <c r="AU40" s="69"/>
      <c r="AV40" s="67" t="s">
        <v>142</v>
      </c>
      <c r="AW40" s="68">
        <v>0</v>
      </c>
      <c r="AX40" s="69"/>
      <c r="AY40" s="67" t="s">
        <v>142</v>
      </c>
      <c r="AZ40" s="68">
        <v>0</v>
      </c>
      <c r="BA40" s="69"/>
      <c r="BB40" s="67" t="s">
        <v>129</v>
      </c>
      <c r="BC40" s="68">
        <v>0</v>
      </c>
      <c r="BD40" s="69"/>
      <c r="BE40" s="67" t="s">
        <v>129</v>
      </c>
      <c r="BF40" s="68">
        <v>0</v>
      </c>
      <c r="BG40" s="69"/>
      <c r="BH40" s="67" t="s">
        <v>139</v>
      </c>
      <c r="BI40" s="68">
        <v>14050</v>
      </c>
      <c r="BJ40" s="69"/>
      <c r="BK40" s="67" t="s">
        <v>139</v>
      </c>
      <c r="BL40" s="68">
        <v>14050</v>
      </c>
      <c r="BM40" s="69"/>
      <c r="BN40" s="67" t="s">
        <v>75</v>
      </c>
      <c r="BO40" s="68">
        <v>16260</v>
      </c>
      <c r="BP40" s="69"/>
      <c r="BQ40" s="67" t="s">
        <v>127</v>
      </c>
      <c r="BR40" s="68">
        <v>150633</v>
      </c>
      <c r="BS40" s="69"/>
      <c r="BT40" s="67" t="s">
        <v>75</v>
      </c>
      <c r="BU40" s="68">
        <v>16260</v>
      </c>
      <c r="BV40" s="69"/>
    </row>
    <row r="41" spans="1:74" ht="19.5" customHeight="1">
      <c r="A41" s="65" t="s">
        <v>32</v>
      </c>
      <c r="B41" s="30">
        <v>40038</v>
      </c>
      <c r="C41" s="67" t="s">
        <v>120</v>
      </c>
      <c r="D41" s="68">
        <v>300000</v>
      </c>
      <c r="E41" s="69"/>
      <c r="F41" s="67" t="s">
        <v>181</v>
      </c>
      <c r="G41" s="68">
        <v>150633</v>
      </c>
      <c r="H41" s="69"/>
      <c r="I41" s="67" t="s">
        <v>146</v>
      </c>
      <c r="J41" s="68">
        <v>435000</v>
      </c>
      <c r="K41" s="69"/>
      <c r="L41" s="67" t="s">
        <v>162</v>
      </c>
      <c r="M41" s="68">
        <v>14550</v>
      </c>
      <c r="N41" s="69"/>
      <c r="O41" s="67" t="s">
        <v>101</v>
      </c>
      <c r="P41" s="68">
        <v>21113</v>
      </c>
      <c r="Q41" s="69"/>
      <c r="R41" s="67" t="s">
        <v>162</v>
      </c>
      <c r="S41" s="68">
        <v>14550</v>
      </c>
      <c r="T41" s="69"/>
      <c r="U41" s="67" t="s">
        <v>171</v>
      </c>
      <c r="V41" s="68">
        <v>106567</v>
      </c>
      <c r="W41" s="69"/>
      <c r="X41" s="67" t="s">
        <v>162</v>
      </c>
      <c r="Y41" s="68">
        <v>14550</v>
      </c>
      <c r="Z41" s="69"/>
      <c r="AA41" s="67" t="s">
        <v>162</v>
      </c>
      <c r="AB41" s="68">
        <v>14550</v>
      </c>
      <c r="AC41" s="69"/>
      <c r="AD41" s="67" t="s">
        <v>162</v>
      </c>
      <c r="AE41" s="68">
        <v>14550</v>
      </c>
      <c r="AF41" s="69"/>
      <c r="AG41" s="67" t="s">
        <v>153</v>
      </c>
      <c r="AH41" s="68">
        <v>13500</v>
      </c>
      <c r="AI41" s="69"/>
      <c r="AJ41" s="67" t="s">
        <v>129</v>
      </c>
      <c r="AK41" s="68">
        <v>0</v>
      </c>
      <c r="AL41" s="69"/>
      <c r="AM41" s="67" t="s">
        <v>146</v>
      </c>
      <c r="AN41" s="68">
        <v>435000</v>
      </c>
      <c r="AO41" s="69"/>
      <c r="AP41" s="67" t="s">
        <v>127</v>
      </c>
      <c r="AQ41" s="68">
        <v>150633</v>
      </c>
      <c r="AR41" s="69"/>
      <c r="AS41" s="67" t="s">
        <v>146</v>
      </c>
      <c r="AT41" s="68">
        <v>435000</v>
      </c>
      <c r="AU41" s="69"/>
      <c r="AV41" s="67" t="s">
        <v>129</v>
      </c>
      <c r="AW41" s="68">
        <v>0</v>
      </c>
      <c r="AX41" s="69"/>
      <c r="AY41" s="67" t="s">
        <v>139</v>
      </c>
      <c r="AZ41" s="68">
        <v>14050</v>
      </c>
      <c r="BA41" s="69"/>
      <c r="BB41" s="67" t="s">
        <v>87</v>
      </c>
      <c r="BC41" s="68">
        <v>150633</v>
      </c>
      <c r="BD41" s="69"/>
      <c r="BE41" s="67" t="s">
        <v>162</v>
      </c>
      <c r="BF41" s="68">
        <v>14550</v>
      </c>
      <c r="BG41" s="69"/>
      <c r="BH41" s="67" t="s">
        <v>101</v>
      </c>
      <c r="BI41" s="68">
        <v>21113</v>
      </c>
      <c r="BJ41" s="69"/>
      <c r="BK41" s="67" t="s">
        <v>129</v>
      </c>
      <c r="BL41" s="68">
        <v>0</v>
      </c>
      <c r="BM41" s="69"/>
      <c r="BN41" s="67" t="s">
        <v>129</v>
      </c>
      <c r="BO41" s="68">
        <v>0</v>
      </c>
      <c r="BP41" s="69"/>
      <c r="BQ41" s="67" t="s">
        <v>153</v>
      </c>
      <c r="BR41" s="68">
        <v>13500</v>
      </c>
      <c r="BS41" s="69"/>
      <c r="BT41" s="67" t="s">
        <v>162</v>
      </c>
      <c r="BU41" s="68">
        <v>14550</v>
      </c>
      <c r="BV41" s="69"/>
    </row>
    <row r="42" spans="1:74" ht="19.5" customHeight="1">
      <c r="A42" s="28" t="s">
        <v>57</v>
      </c>
      <c r="B42" s="30">
        <v>40045</v>
      </c>
      <c r="C42" s="67" t="s">
        <v>83</v>
      </c>
      <c r="D42" s="68">
        <v>0</v>
      </c>
      <c r="E42" s="69"/>
      <c r="F42" s="67" t="s">
        <v>114</v>
      </c>
      <c r="G42" s="68">
        <v>176280</v>
      </c>
      <c r="H42" s="69"/>
      <c r="I42" s="67" t="s">
        <v>120</v>
      </c>
      <c r="J42" s="68">
        <v>40235</v>
      </c>
      <c r="K42" s="69"/>
      <c r="L42" s="67" t="s">
        <v>115</v>
      </c>
      <c r="M42" s="68">
        <v>0</v>
      </c>
      <c r="N42" s="69"/>
      <c r="O42" s="67" t="s">
        <v>199</v>
      </c>
      <c r="P42" s="68">
        <v>0</v>
      </c>
      <c r="Q42" s="69"/>
      <c r="R42" s="67" t="s">
        <v>115</v>
      </c>
      <c r="S42" s="68">
        <v>0</v>
      </c>
      <c r="T42" s="69"/>
      <c r="U42" s="67" t="s">
        <v>112</v>
      </c>
      <c r="V42" s="68">
        <v>9100</v>
      </c>
      <c r="W42" s="69"/>
      <c r="X42" s="67" t="s">
        <v>115</v>
      </c>
      <c r="Y42" s="68">
        <v>0</v>
      </c>
      <c r="Z42" s="69"/>
      <c r="AA42" s="67" t="s">
        <v>115</v>
      </c>
      <c r="AB42" s="68">
        <v>0</v>
      </c>
      <c r="AC42" s="69"/>
      <c r="AD42" s="67" t="s">
        <v>120</v>
      </c>
      <c r="AE42" s="68">
        <v>40235</v>
      </c>
      <c r="AF42" s="69"/>
      <c r="AG42" s="67" t="s">
        <v>120</v>
      </c>
      <c r="AH42" s="68">
        <v>40235</v>
      </c>
      <c r="AI42" s="69"/>
      <c r="AJ42" s="67" t="s">
        <v>115</v>
      </c>
      <c r="AK42" s="68">
        <v>0</v>
      </c>
      <c r="AL42" s="69"/>
      <c r="AM42" s="67" t="s">
        <v>86</v>
      </c>
      <c r="AN42" s="68">
        <v>130000</v>
      </c>
      <c r="AO42" s="69"/>
      <c r="AP42" s="67" t="s">
        <v>120</v>
      </c>
      <c r="AQ42" s="68">
        <v>40235</v>
      </c>
      <c r="AR42" s="69"/>
      <c r="AS42" s="67" t="s">
        <v>112</v>
      </c>
      <c r="AT42" s="68">
        <v>9100</v>
      </c>
      <c r="AU42" s="69"/>
      <c r="AV42" s="67" t="s">
        <v>120</v>
      </c>
      <c r="AW42" s="68">
        <v>40235</v>
      </c>
      <c r="AX42" s="69"/>
      <c r="AY42" s="67" t="s">
        <v>197</v>
      </c>
      <c r="AZ42" s="68">
        <v>9464</v>
      </c>
      <c r="BA42" s="69"/>
      <c r="BB42" s="67" t="s">
        <v>114</v>
      </c>
      <c r="BC42" s="68">
        <v>176280</v>
      </c>
      <c r="BD42" s="69"/>
      <c r="BE42" s="67" t="s">
        <v>198</v>
      </c>
      <c r="BF42" s="68">
        <v>25307</v>
      </c>
      <c r="BG42" s="69"/>
      <c r="BH42" s="67" t="s">
        <v>120</v>
      </c>
      <c r="BI42" s="68">
        <v>40235</v>
      </c>
      <c r="BJ42" s="69"/>
      <c r="BK42" s="67" t="s">
        <v>120</v>
      </c>
      <c r="BL42" s="68">
        <v>40235</v>
      </c>
      <c r="BM42" s="69"/>
      <c r="BN42" s="67" t="s">
        <v>120</v>
      </c>
      <c r="BO42" s="68">
        <v>40235</v>
      </c>
      <c r="BP42" s="69"/>
      <c r="BQ42" s="67" t="s">
        <v>120</v>
      </c>
      <c r="BR42" s="68">
        <v>40235</v>
      </c>
      <c r="BS42" s="69"/>
      <c r="BT42" s="67" t="s">
        <v>199</v>
      </c>
      <c r="BU42" s="68">
        <v>0</v>
      </c>
      <c r="BV42" s="69"/>
    </row>
    <row r="43" spans="1:74" ht="19.5" customHeight="1">
      <c r="A43" s="28" t="s">
        <v>58</v>
      </c>
      <c r="B43" s="30">
        <v>40052</v>
      </c>
      <c r="C43" s="67" t="s">
        <v>75</v>
      </c>
      <c r="D43" s="68">
        <v>17400</v>
      </c>
      <c r="E43" s="69"/>
      <c r="F43" s="67" t="s">
        <v>178</v>
      </c>
      <c r="G43" s="68">
        <v>63938</v>
      </c>
      <c r="H43" s="69"/>
      <c r="I43" s="67" t="s">
        <v>114</v>
      </c>
      <c r="J43" s="68">
        <v>157500</v>
      </c>
      <c r="K43" s="69"/>
      <c r="L43" s="67" t="s">
        <v>114</v>
      </c>
      <c r="M43" s="68">
        <v>157500</v>
      </c>
      <c r="N43" s="69"/>
      <c r="O43" s="67" t="s">
        <v>173</v>
      </c>
      <c r="P43" s="68">
        <v>202500</v>
      </c>
      <c r="Q43" s="69"/>
      <c r="R43" s="67" t="s">
        <v>140</v>
      </c>
      <c r="S43" s="68">
        <v>27750</v>
      </c>
      <c r="T43" s="69"/>
      <c r="U43" s="67" t="s">
        <v>120</v>
      </c>
      <c r="V43" s="68">
        <v>0</v>
      </c>
      <c r="W43" s="69"/>
      <c r="X43" s="67" t="s">
        <v>78</v>
      </c>
      <c r="Y43" s="68">
        <v>0</v>
      </c>
      <c r="Z43" s="69"/>
      <c r="AA43" s="67" t="s">
        <v>118</v>
      </c>
      <c r="AB43" s="68">
        <v>14400</v>
      </c>
      <c r="AC43" s="69"/>
      <c r="AD43" s="67" t="s">
        <v>142</v>
      </c>
      <c r="AE43" s="68">
        <v>495000</v>
      </c>
      <c r="AF43" s="69"/>
      <c r="AG43" s="67" t="s">
        <v>105</v>
      </c>
      <c r="AH43" s="68">
        <v>20400</v>
      </c>
      <c r="AI43" s="69"/>
      <c r="AJ43" s="67" t="s">
        <v>173</v>
      </c>
      <c r="AK43" s="68">
        <v>202500</v>
      </c>
      <c r="AL43" s="69"/>
      <c r="AM43" s="67" t="s">
        <v>74</v>
      </c>
      <c r="AN43" s="68">
        <v>495000</v>
      </c>
      <c r="AO43" s="69"/>
      <c r="AP43" s="67" t="s">
        <v>116</v>
      </c>
      <c r="AQ43" s="68">
        <v>120000</v>
      </c>
      <c r="AR43" s="69"/>
      <c r="AS43" s="67" t="s">
        <v>127</v>
      </c>
      <c r="AT43" s="68">
        <v>495000</v>
      </c>
      <c r="AU43" s="69"/>
      <c r="AV43" s="67" t="s">
        <v>78</v>
      </c>
      <c r="AW43" s="68">
        <v>0</v>
      </c>
      <c r="AX43" s="69"/>
      <c r="AY43" s="67" t="s">
        <v>94</v>
      </c>
      <c r="AZ43" s="68">
        <v>39900</v>
      </c>
      <c r="BA43" s="69"/>
      <c r="BB43" s="67" t="s">
        <v>78</v>
      </c>
      <c r="BC43" s="68">
        <v>0</v>
      </c>
      <c r="BD43" s="69"/>
      <c r="BE43" s="67" t="s">
        <v>127</v>
      </c>
      <c r="BF43" s="68">
        <v>495000</v>
      </c>
      <c r="BG43" s="69"/>
      <c r="BH43" s="67" t="s">
        <v>129</v>
      </c>
      <c r="BI43" s="68">
        <v>39900</v>
      </c>
      <c r="BJ43" s="69"/>
      <c r="BK43" s="67" t="s">
        <v>110</v>
      </c>
      <c r="BL43" s="68">
        <v>17400</v>
      </c>
      <c r="BM43" s="69"/>
      <c r="BN43" s="67" t="s">
        <v>139</v>
      </c>
      <c r="BO43" s="68">
        <v>53250</v>
      </c>
      <c r="BP43" s="69"/>
      <c r="BQ43" s="67" t="s">
        <v>97</v>
      </c>
      <c r="BR43" s="68">
        <v>0</v>
      </c>
      <c r="BS43" s="69"/>
      <c r="BT43" s="67" t="s">
        <v>89</v>
      </c>
      <c r="BU43" s="68">
        <v>39900</v>
      </c>
      <c r="BV43" s="69"/>
    </row>
    <row r="44" spans="1:74" ht="19.5" customHeight="1">
      <c r="A44" s="28" t="s">
        <v>41</v>
      </c>
      <c r="B44" s="30">
        <v>40060</v>
      </c>
      <c r="C44" s="67" t="s">
        <v>78</v>
      </c>
      <c r="D44" s="68">
        <v>17025</v>
      </c>
      <c r="E44" s="69"/>
      <c r="F44" s="67" t="s">
        <v>78</v>
      </c>
      <c r="G44" s="68">
        <v>17025</v>
      </c>
      <c r="H44" s="69"/>
      <c r="I44" s="67" t="s">
        <v>200</v>
      </c>
      <c r="J44" s="68">
        <v>15450</v>
      </c>
      <c r="K44" s="69"/>
      <c r="L44" s="67" t="s">
        <v>75</v>
      </c>
      <c r="M44" s="68">
        <v>31538</v>
      </c>
      <c r="N44" s="69"/>
      <c r="O44" s="67" t="s">
        <v>77</v>
      </c>
      <c r="P44" s="68">
        <v>15975</v>
      </c>
      <c r="Q44" s="69"/>
      <c r="R44" s="67" t="s">
        <v>200</v>
      </c>
      <c r="S44" s="68">
        <v>15450</v>
      </c>
      <c r="T44" s="69"/>
      <c r="U44" s="67" t="s">
        <v>102</v>
      </c>
      <c r="V44" s="68">
        <v>53250</v>
      </c>
      <c r="W44" s="69"/>
      <c r="X44" s="67" t="s">
        <v>127</v>
      </c>
      <c r="Y44" s="68">
        <v>310000</v>
      </c>
      <c r="Z44" s="69"/>
      <c r="AA44" s="67" t="s">
        <v>200</v>
      </c>
      <c r="AB44" s="68">
        <v>15450</v>
      </c>
      <c r="AC44" s="69"/>
      <c r="AD44" s="67" t="s">
        <v>74</v>
      </c>
      <c r="AE44" s="68">
        <v>0</v>
      </c>
      <c r="AF44" s="69"/>
      <c r="AG44" s="67" t="s">
        <v>162</v>
      </c>
      <c r="AH44" s="68">
        <v>310000</v>
      </c>
      <c r="AI44" s="69"/>
      <c r="AJ44" s="67" t="s">
        <v>127</v>
      </c>
      <c r="AK44" s="68">
        <v>310000</v>
      </c>
      <c r="AL44" s="69"/>
      <c r="AM44" s="67" t="s">
        <v>114</v>
      </c>
      <c r="AN44" s="68">
        <v>43406</v>
      </c>
      <c r="AO44" s="69"/>
      <c r="AP44" s="67" t="s">
        <v>162</v>
      </c>
      <c r="AQ44" s="68">
        <v>310000</v>
      </c>
      <c r="AR44" s="69"/>
      <c r="AS44" s="67" t="s">
        <v>75</v>
      </c>
      <c r="AT44" s="68">
        <v>31538</v>
      </c>
      <c r="AU44" s="69"/>
      <c r="AV44" s="67" t="s">
        <v>114</v>
      </c>
      <c r="AW44" s="68">
        <v>43406</v>
      </c>
      <c r="AX44" s="69"/>
      <c r="AY44" s="67" t="s">
        <v>201</v>
      </c>
      <c r="AZ44" s="68">
        <v>0</v>
      </c>
      <c r="BA44" s="69"/>
      <c r="BB44" s="67" t="s">
        <v>179</v>
      </c>
      <c r="BC44" s="68">
        <v>15000</v>
      </c>
      <c r="BD44" s="69"/>
      <c r="BE44" s="67" t="s">
        <v>74</v>
      </c>
      <c r="BF44" s="68">
        <v>0</v>
      </c>
      <c r="BG44" s="69"/>
      <c r="BH44" s="67" t="s">
        <v>74</v>
      </c>
      <c r="BI44" s="68">
        <v>0</v>
      </c>
      <c r="BJ44" s="69"/>
      <c r="BK44" s="67" t="s">
        <v>78</v>
      </c>
      <c r="BL44" s="68">
        <v>17025</v>
      </c>
      <c r="BM44" s="69"/>
      <c r="BN44" s="67" t="s">
        <v>78</v>
      </c>
      <c r="BO44" s="68">
        <v>17025</v>
      </c>
      <c r="BP44" s="69"/>
      <c r="BQ44" s="67" t="s">
        <v>77</v>
      </c>
      <c r="BR44" s="68">
        <v>15975</v>
      </c>
      <c r="BS44" s="69"/>
      <c r="BT44" s="67" t="s">
        <v>200</v>
      </c>
      <c r="BU44" s="68">
        <v>15450</v>
      </c>
      <c r="BV44" s="69"/>
    </row>
    <row r="45" spans="1:74" ht="19.5" customHeight="1">
      <c r="A45" s="28" t="s">
        <v>59</v>
      </c>
      <c r="B45" s="30">
        <v>40066</v>
      </c>
      <c r="C45" s="67" t="s">
        <v>116</v>
      </c>
      <c r="D45" s="68">
        <v>660000</v>
      </c>
      <c r="E45" s="69"/>
      <c r="F45" s="67" t="s">
        <v>116</v>
      </c>
      <c r="G45" s="68">
        <v>660000</v>
      </c>
      <c r="H45" s="69"/>
      <c r="I45" s="67" t="s">
        <v>153</v>
      </c>
      <c r="J45" s="68">
        <v>360000</v>
      </c>
      <c r="K45" s="69"/>
      <c r="L45" s="67" t="s">
        <v>200</v>
      </c>
      <c r="M45" s="68">
        <v>15750</v>
      </c>
      <c r="N45" s="69"/>
      <c r="O45" s="67" t="s">
        <v>127</v>
      </c>
      <c r="P45" s="68">
        <v>260625</v>
      </c>
      <c r="Q45" s="69"/>
      <c r="R45" s="67" t="s">
        <v>120</v>
      </c>
      <c r="S45" s="68">
        <v>15600</v>
      </c>
      <c r="T45" s="69"/>
      <c r="U45" s="67" t="s">
        <v>162</v>
      </c>
      <c r="V45" s="68">
        <v>22575</v>
      </c>
      <c r="W45" s="69"/>
      <c r="X45" s="67" t="s">
        <v>155</v>
      </c>
      <c r="Y45" s="68">
        <v>127500</v>
      </c>
      <c r="Z45" s="69"/>
      <c r="AA45" s="67" t="s">
        <v>153</v>
      </c>
      <c r="AB45" s="68">
        <v>360000</v>
      </c>
      <c r="AC45" s="69"/>
      <c r="AD45" s="67" t="s">
        <v>107</v>
      </c>
      <c r="AE45" s="68">
        <v>0</v>
      </c>
      <c r="AF45" s="69"/>
      <c r="AG45" s="67" t="s">
        <v>107</v>
      </c>
      <c r="AH45" s="68">
        <v>0</v>
      </c>
      <c r="AI45" s="69"/>
      <c r="AJ45" s="67" t="s">
        <v>162</v>
      </c>
      <c r="AK45" s="68">
        <v>22575</v>
      </c>
      <c r="AL45" s="69"/>
      <c r="AM45" s="67" t="s">
        <v>119</v>
      </c>
      <c r="AN45" s="68">
        <v>64875</v>
      </c>
      <c r="AO45" s="69"/>
      <c r="AP45" s="67" t="s">
        <v>114</v>
      </c>
      <c r="AQ45" s="68">
        <v>172500</v>
      </c>
      <c r="AR45" s="69"/>
      <c r="AS45" s="67" t="s">
        <v>162</v>
      </c>
      <c r="AT45" s="68">
        <v>22575</v>
      </c>
      <c r="AU45" s="69"/>
      <c r="AV45" s="67" t="s">
        <v>74</v>
      </c>
      <c r="AW45" s="68">
        <v>30750</v>
      </c>
      <c r="AX45" s="69"/>
      <c r="AY45" s="67" t="s">
        <v>181</v>
      </c>
      <c r="AZ45" s="68">
        <v>43594</v>
      </c>
      <c r="BA45" s="69"/>
      <c r="BB45" s="67" t="s">
        <v>92</v>
      </c>
      <c r="BC45" s="68">
        <v>30750</v>
      </c>
      <c r="BD45" s="69"/>
      <c r="BE45" s="67" t="s">
        <v>101</v>
      </c>
      <c r="BF45" s="68">
        <v>22575</v>
      </c>
      <c r="BG45" s="69"/>
      <c r="BH45" s="67" t="s">
        <v>119</v>
      </c>
      <c r="BI45" s="68">
        <v>64875</v>
      </c>
      <c r="BJ45" s="69"/>
      <c r="BK45" s="67" t="s">
        <v>88</v>
      </c>
      <c r="BL45" s="68">
        <v>18713</v>
      </c>
      <c r="BM45" s="69"/>
      <c r="BN45" s="67" t="s">
        <v>92</v>
      </c>
      <c r="BO45" s="68">
        <v>30750</v>
      </c>
      <c r="BP45" s="69"/>
      <c r="BQ45" s="67" t="s">
        <v>181</v>
      </c>
      <c r="BR45" s="68">
        <v>43594</v>
      </c>
      <c r="BS45" s="69"/>
      <c r="BT45" s="67" t="s">
        <v>181</v>
      </c>
      <c r="BU45" s="68">
        <v>43594</v>
      </c>
      <c r="BV45" s="69"/>
    </row>
    <row r="46" spans="1:74" ht="19.5" customHeight="1" thickBot="1">
      <c r="A46" s="62" t="s">
        <v>34</v>
      </c>
      <c r="B46" s="30">
        <v>40080</v>
      </c>
      <c r="C46" s="67" t="s">
        <v>127</v>
      </c>
      <c r="D46" s="68">
        <v>330000</v>
      </c>
      <c r="E46" s="69"/>
      <c r="F46" s="67" t="s">
        <v>127</v>
      </c>
      <c r="G46" s="68">
        <v>330000</v>
      </c>
      <c r="H46" s="69"/>
      <c r="I46" s="67" t="s">
        <v>89</v>
      </c>
      <c r="J46" s="68">
        <v>127500</v>
      </c>
      <c r="K46" s="69"/>
      <c r="L46" s="67" t="s">
        <v>139</v>
      </c>
      <c r="M46" s="68">
        <v>144000</v>
      </c>
      <c r="N46" s="69"/>
      <c r="O46" s="67" t="s">
        <v>86</v>
      </c>
      <c r="P46" s="68">
        <v>247500</v>
      </c>
      <c r="Q46" s="69"/>
      <c r="R46" s="67" t="s">
        <v>181</v>
      </c>
      <c r="S46" s="68">
        <v>124500</v>
      </c>
      <c r="T46" s="69"/>
      <c r="U46" s="67" t="s">
        <v>74</v>
      </c>
      <c r="V46" s="68">
        <v>225000</v>
      </c>
      <c r="W46" s="69"/>
      <c r="X46" s="67" t="s">
        <v>202</v>
      </c>
      <c r="Y46" s="68">
        <v>122250</v>
      </c>
      <c r="Z46" s="69"/>
      <c r="AA46" s="73" t="s">
        <v>102</v>
      </c>
      <c r="AB46" s="74">
        <v>1350000</v>
      </c>
      <c r="AC46" s="69"/>
      <c r="AD46" s="67" t="s">
        <v>127</v>
      </c>
      <c r="AE46" s="68">
        <v>330000</v>
      </c>
      <c r="AF46" s="69"/>
      <c r="AG46" s="67" t="s">
        <v>92</v>
      </c>
      <c r="AH46" s="68">
        <v>138000</v>
      </c>
      <c r="AI46" s="69"/>
      <c r="AJ46" s="67" t="s">
        <v>74</v>
      </c>
      <c r="AK46" s="68">
        <v>225000</v>
      </c>
      <c r="AL46" s="69"/>
      <c r="AM46" s="67" t="s">
        <v>98</v>
      </c>
      <c r="AN46" s="68">
        <v>120000</v>
      </c>
      <c r="AO46" s="69"/>
      <c r="AP46" s="67" t="s">
        <v>87</v>
      </c>
      <c r="AQ46" s="68">
        <v>156000</v>
      </c>
      <c r="AR46" s="69"/>
      <c r="AS46" s="67" t="s">
        <v>139</v>
      </c>
      <c r="AT46" s="68">
        <v>144000</v>
      </c>
      <c r="AU46" s="69"/>
      <c r="AV46" s="67" t="s">
        <v>92</v>
      </c>
      <c r="AW46" s="68">
        <v>138000</v>
      </c>
      <c r="AX46" s="69"/>
      <c r="AY46" s="67" t="s">
        <v>92</v>
      </c>
      <c r="AZ46" s="68">
        <v>138000</v>
      </c>
      <c r="BA46" s="69"/>
      <c r="BB46" s="67" t="s">
        <v>89</v>
      </c>
      <c r="BC46" s="68">
        <v>127500</v>
      </c>
      <c r="BD46" s="69"/>
      <c r="BE46" s="67" t="s">
        <v>202</v>
      </c>
      <c r="BF46" s="68">
        <v>122250</v>
      </c>
      <c r="BG46" s="69"/>
      <c r="BH46" s="67" t="s">
        <v>202</v>
      </c>
      <c r="BI46" s="68">
        <v>122250</v>
      </c>
      <c r="BJ46" s="69"/>
      <c r="BK46" s="67" t="s">
        <v>80</v>
      </c>
      <c r="BL46" s="68">
        <v>156000</v>
      </c>
      <c r="BM46" s="69"/>
      <c r="BN46" s="67" t="s">
        <v>181</v>
      </c>
      <c r="BO46" s="68">
        <v>124500</v>
      </c>
      <c r="BP46" s="69"/>
      <c r="BQ46" s="67" t="s">
        <v>98</v>
      </c>
      <c r="BR46" s="68">
        <v>120000</v>
      </c>
      <c r="BS46" s="69"/>
      <c r="BT46" s="67" t="s">
        <v>92</v>
      </c>
      <c r="BU46" s="68">
        <v>138000</v>
      </c>
      <c r="BV46" s="69"/>
    </row>
    <row r="47" spans="1:74" ht="19.5" customHeight="1" hidden="1" thickBot="1" thickTop="1">
      <c r="A47" s="44" t="s">
        <v>4</v>
      </c>
      <c r="B47" s="48"/>
      <c r="C47" s="52"/>
      <c r="D47" s="53"/>
      <c r="E47" s="46">
        <f>SUM(E2:E46)</f>
        <v>0</v>
      </c>
      <c r="F47" s="47"/>
      <c r="G47" s="45"/>
      <c r="H47" s="46">
        <f>SUM(H2:H46)</f>
        <v>0</v>
      </c>
      <c r="I47" s="52"/>
      <c r="J47" s="53"/>
      <c r="K47" s="46">
        <f>SUM(K2:K46)</f>
        <v>0</v>
      </c>
      <c r="L47" s="52"/>
      <c r="M47" s="53"/>
      <c r="N47" s="46">
        <f>SUM(N2:N46)</f>
        <v>0</v>
      </c>
      <c r="O47" s="47"/>
      <c r="P47" s="45"/>
      <c r="Q47" s="46">
        <f>SUM(Q2:Q46)</f>
        <v>0</v>
      </c>
      <c r="R47" s="47"/>
      <c r="S47" s="45"/>
      <c r="T47" s="46">
        <f>SUM(T2:T46)</f>
        <v>0</v>
      </c>
      <c r="U47" s="47"/>
      <c r="V47" s="45"/>
      <c r="W47" s="46">
        <f>SUM(W2:W46)</f>
        <v>0</v>
      </c>
      <c r="X47" s="47"/>
      <c r="Y47" s="45"/>
      <c r="Z47" s="46">
        <f>SUM(Z2:Z46)</f>
        <v>0</v>
      </c>
      <c r="AA47" s="52"/>
      <c r="AB47" s="53"/>
      <c r="AC47" s="46">
        <f>SUM(AC2:AC46)</f>
        <v>0</v>
      </c>
      <c r="AD47" s="47"/>
      <c r="AE47" s="45"/>
      <c r="AF47" s="46">
        <f>SUM(AF2:AF46)</f>
        <v>0</v>
      </c>
      <c r="AG47" s="52"/>
      <c r="AH47" s="53"/>
      <c r="AI47" s="46">
        <f>SUM(AI2:AI46)</f>
        <v>0</v>
      </c>
      <c r="AJ47" s="52"/>
      <c r="AK47" s="53"/>
      <c r="AL47" s="46">
        <f>SUM(AL2:AL46)</f>
        <v>0</v>
      </c>
      <c r="AM47" s="52"/>
      <c r="AN47" s="53"/>
      <c r="AO47" s="46">
        <f>SUM(AO2:AO46)</f>
        <v>0</v>
      </c>
      <c r="AP47" s="47"/>
      <c r="AQ47" s="45"/>
      <c r="AR47" s="46">
        <f>SUM(AR2:AR46)</f>
        <v>0</v>
      </c>
      <c r="AS47" s="52"/>
      <c r="AT47" s="53"/>
      <c r="AU47" s="46">
        <f>SUM(AU2:AU46)</f>
        <v>0</v>
      </c>
      <c r="AV47" s="47"/>
      <c r="AW47" s="45"/>
      <c r="AX47" s="46">
        <f>SUM(AX2:AX46)</f>
        <v>0</v>
      </c>
      <c r="AY47" s="52"/>
      <c r="AZ47" s="53"/>
      <c r="BA47" s="46">
        <f>SUM(BA2:BA46)</f>
        <v>0</v>
      </c>
      <c r="BB47" s="52"/>
      <c r="BC47" s="53"/>
      <c r="BD47" s="46">
        <f>SUM(BD2:BD46)</f>
        <v>0</v>
      </c>
      <c r="BE47" s="47"/>
      <c r="BF47" s="45"/>
      <c r="BG47" s="46">
        <f>SUM(BG2:BG46)</f>
        <v>0</v>
      </c>
      <c r="BH47" s="47"/>
      <c r="BI47" s="45"/>
      <c r="BJ47" s="46">
        <f>SUM(BJ2:BJ46)</f>
        <v>0</v>
      </c>
      <c r="BK47" s="47"/>
      <c r="BL47" s="45"/>
      <c r="BM47" s="46">
        <f>SUM(BM2:BM46)</f>
        <v>0</v>
      </c>
      <c r="BN47" s="52"/>
      <c r="BO47" s="53"/>
      <c r="BP47" s="46">
        <f>SUM(BP2:BP46)</f>
        <v>0</v>
      </c>
      <c r="BQ47" s="47"/>
      <c r="BR47" s="45"/>
      <c r="BS47" s="46">
        <f>SUM(BS2:BS46)</f>
        <v>0</v>
      </c>
      <c r="BT47" s="52"/>
      <c r="BU47" s="53"/>
      <c r="BV47" s="46">
        <f>SUM(BV2:BV46)</f>
        <v>0</v>
      </c>
    </row>
    <row r="48" spans="1:74" ht="19.5" customHeight="1" thickTop="1">
      <c r="A48" s="42"/>
      <c r="B48" s="43"/>
      <c r="C48" s="49"/>
      <c r="D48" s="50"/>
      <c r="E48" s="49"/>
      <c r="F48" s="49"/>
      <c r="G48" s="50"/>
      <c r="H48" s="63"/>
      <c r="I48" s="49"/>
      <c r="J48" s="50"/>
      <c r="K48" s="63"/>
      <c r="L48" s="49"/>
      <c r="M48" s="50"/>
      <c r="N48" s="63"/>
      <c r="O48" s="49"/>
      <c r="P48" s="50"/>
      <c r="Q48" s="63"/>
      <c r="R48" s="49"/>
      <c r="S48" s="50"/>
      <c r="T48" s="66"/>
      <c r="U48" s="49"/>
      <c r="V48" s="50"/>
      <c r="W48" s="63"/>
      <c r="X48" s="49"/>
      <c r="Y48" s="50"/>
      <c r="Z48" s="51"/>
      <c r="AA48" s="49"/>
      <c r="AB48" s="50"/>
      <c r="AC48" s="49"/>
      <c r="AD48" s="49"/>
      <c r="AE48" s="50"/>
      <c r="AF48" s="63"/>
      <c r="AG48" s="49"/>
      <c r="AH48" s="50"/>
      <c r="AI48" s="63"/>
      <c r="AJ48" s="49"/>
      <c r="AK48" s="50"/>
      <c r="AL48" s="63"/>
      <c r="AM48" s="49"/>
      <c r="AN48" s="50"/>
      <c r="AO48" s="63"/>
      <c r="AP48" s="49"/>
      <c r="AQ48" s="50"/>
      <c r="AR48" s="51"/>
      <c r="AS48" s="49"/>
      <c r="AT48" s="50"/>
      <c r="AU48" s="63"/>
      <c r="AV48" s="49"/>
      <c r="AW48" s="50"/>
      <c r="AX48" s="63"/>
      <c r="AY48" s="49"/>
      <c r="AZ48" s="50"/>
      <c r="BA48" s="63"/>
      <c r="BB48" s="49"/>
      <c r="BC48" s="50"/>
      <c r="BD48" s="66"/>
      <c r="BE48" s="49"/>
      <c r="BF48" s="50"/>
      <c r="BG48" s="63"/>
      <c r="BH48" s="49"/>
      <c r="BI48" s="50"/>
      <c r="BJ48" s="66"/>
      <c r="BK48" s="49"/>
      <c r="BL48" s="50"/>
      <c r="BM48" s="66"/>
      <c r="BN48" s="49"/>
      <c r="BO48" s="50"/>
      <c r="BP48" s="63"/>
      <c r="BQ48" s="49"/>
      <c r="BR48" s="50"/>
      <c r="BS48" s="63"/>
      <c r="BT48" s="49"/>
      <c r="BU48" s="50"/>
      <c r="BV48" s="63"/>
    </row>
    <row r="49" spans="1:74" s="1" customFormat="1" ht="19.5" customHeight="1">
      <c r="A49" s="14" t="s">
        <v>20</v>
      </c>
      <c r="B49" s="15"/>
      <c r="C49" s="14"/>
      <c r="D49" s="21">
        <f>SUM(D2:D46)</f>
        <v>10216283</v>
      </c>
      <c r="E49" s="38"/>
      <c r="F49" s="14"/>
      <c r="G49" s="21">
        <f>SUM(G2:G46)</f>
        <v>7992331</v>
      </c>
      <c r="H49" s="38"/>
      <c r="I49" s="14"/>
      <c r="J49" s="21">
        <f>SUM(J2:J46)</f>
        <v>6818130</v>
      </c>
      <c r="K49" s="38"/>
      <c r="L49" s="14"/>
      <c r="M49" s="21">
        <f>SUM(M2:M46)</f>
        <v>6248017</v>
      </c>
      <c r="N49" s="38"/>
      <c r="O49" s="14"/>
      <c r="P49" s="21">
        <f>SUM(P2:P46)</f>
        <v>6143103</v>
      </c>
      <c r="Q49" s="38"/>
      <c r="R49" s="14"/>
      <c r="S49" s="21">
        <f>SUM(S2:S46)</f>
        <v>6132094</v>
      </c>
      <c r="T49" s="38"/>
      <c r="U49" s="14"/>
      <c r="V49" s="21">
        <f>SUM(V2:V46)</f>
        <v>5973081</v>
      </c>
      <c r="W49" s="38"/>
      <c r="X49" s="14"/>
      <c r="Y49" s="21">
        <f>SUM(Y2:Y46)</f>
        <v>5698290</v>
      </c>
      <c r="Z49" s="38"/>
      <c r="AA49" s="14"/>
      <c r="AB49" s="21">
        <f>SUM(AB2:AB46)</f>
        <v>5605189</v>
      </c>
      <c r="AC49" s="38"/>
      <c r="AD49" s="14"/>
      <c r="AE49" s="21">
        <f>SUM(AE2:AE46)</f>
        <v>5472106</v>
      </c>
      <c r="AF49" s="38"/>
      <c r="AG49" s="14"/>
      <c r="AH49" s="21">
        <f>SUM(AH2:AH46)</f>
        <v>5161253</v>
      </c>
      <c r="AI49" s="38"/>
      <c r="AJ49" s="14"/>
      <c r="AK49" s="21">
        <f>SUM(AK2:AK46)</f>
        <v>5099247</v>
      </c>
      <c r="AL49" s="38"/>
      <c r="AM49" s="14"/>
      <c r="AN49" s="21">
        <f>SUM(AN2:AN46)</f>
        <v>5025685</v>
      </c>
      <c r="AO49" s="38"/>
      <c r="AP49" s="14"/>
      <c r="AQ49" s="21">
        <f>SUM(AQ2:AQ46)</f>
        <v>5017936</v>
      </c>
      <c r="AR49" s="38"/>
      <c r="AS49" s="14"/>
      <c r="AT49" s="21">
        <f>SUM(AT2:AT46)</f>
        <v>4310495</v>
      </c>
      <c r="AU49" s="38"/>
      <c r="AV49" s="14"/>
      <c r="AW49" s="21">
        <f>SUM(AW2:AW46)</f>
        <v>4309946</v>
      </c>
      <c r="AX49" s="38"/>
      <c r="AY49" s="14"/>
      <c r="AZ49" s="21">
        <f>SUM(AZ2:AZ46)</f>
        <v>4233756</v>
      </c>
      <c r="BA49" s="38"/>
      <c r="BB49" s="14"/>
      <c r="BC49" s="21">
        <f>SUM(BC2:BC46)</f>
        <v>4221822</v>
      </c>
      <c r="BD49" s="38"/>
      <c r="BE49" s="14"/>
      <c r="BF49" s="21">
        <f>SUM(BF2:BF46)</f>
        <v>4191231</v>
      </c>
      <c r="BG49" s="38"/>
      <c r="BH49" s="14"/>
      <c r="BI49" s="21">
        <f>SUM(BI2:BI46)</f>
        <v>4032754</v>
      </c>
      <c r="BJ49" s="38"/>
      <c r="BK49" s="14"/>
      <c r="BL49" s="21">
        <f>SUM(BL2:BL46)</f>
        <v>3891434</v>
      </c>
      <c r="BM49" s="38"/>
      <c r="BN49" s="14"/>
      <c r="BO49" s="21">
        <f>SUM(BO2:BO46)</f>
        <v>3870828</v>
      </c>
      <c r="BP49" s="38"/>
      <c r="BQ49" s="14"/>
      <c r="BR49" s="21">
        <f>SUM(BR2:BR46)</f>
        <v>3205821</v>
      </c>
      <c r="BS49" s="38"/>
      <c r="BT49" s="14"/>
      <c r="BU49" s="21">
        <f>SUM(BU2:BU46)</f>
        <v>2682744</v>
      </c>
      <c r="BV49" s="38"/>
    </row>
    <row r="50" spans="1:74" ht="19.5" customHeight="1">
      <c r="A50" s="14"/>
      <c r="B50" s="15"/>
      <c r="C50" s="24"/>
      <c r="D50" s="23"/>
      <c r="E50" s="24"/>
      <c r="F50" s="24"/>
      <c r="G50" s="23"/>
      <c r="H50" s="64"/>
      <c r="I50" s="24"/>
      <c r="J50" s="23"/>
      <c r="K50" s="64"/>
      <c r="L50" s="24"/>
      <c r="M50" s="23"/>
      <c r="N50" s="64"/>
      <c r="O50" s="24"/>
      <c r="P50" s="23"/>
      <c r="Q50" s="64"/>
      <c r="R50" s="24"/>
      <c r="S50" s="23"/>
      <c r="T50" s="37"/>
      <c r="U50" s="24"/>
      <c r="V50" s="23"/>
      <c r="W50" s="64"/>
      <c r="X50" s="24"/>
      <c r="Y50" s="23"/>
      <c r="Z50" s="20"/>
      <c r="AA50" s="24"/>
      <c r="AB50" s="23"/>
      <c r="AC50" s="24"/>
      <c r="AD50" s="24"/>
      <c r="AE50" s="23"/>
      <c r="AF50" s="64"/>
      <c r="AG50" s="24"/>
      <c r="AH50" s="23"/>
      <c r="AI50" s="64"/>
      <c r="AJ50" s="24"/>
      <c r="AK50" s="23"/>
      <c r="AL50" s="64"/>
      <c r="AM50" s="24"/>
      <c r="AN50" s="23"/>
      <c r="AO50" s="64"/>
      <c r="AP50" s="22"/>
      <c r="AQ50" s="23"/>
      <c r="AR50" s="20"/>
      <c r="AS50" s="24"/>
      <c r="AT50" s="23"/>
      <c r="AU50" s="64"/>
      <c r="AV50" s="24"/>
      <c r="AW50" s="23"/>
      <c r="AX50" s="64"/>
      <c r="AY50" s="24"/>
      <c r="AZ50" s="23"/>
      <c r="BA50" s="64"/>
      <c r="BB50" s="24"/>
      <c r="BC50" s="23"/>
      <c r="BD50" s="37"/>
      <c r="BE50" s="24"/>
      <c r="BF50" s="23"/>
      <c r="BG50" s="64"/>
      <c r="BH50" s="24"/>
      <c r="BI50" s="23"/>
      <c r="BJ50" s="37"/>
      <c r="BK50" s="24"/>
      <c r="BL50" s="23"/>
      <c r="BM50" s="37"/>
      <c r="BN50" s="24"/>
      <c r="BO50" s="23"/>
      <c r="BP50" s="64"/>
      <c r="BQ50" s="24"/>
      <c r="BR50" s="23"/>
      <c r="BS50" s="64"/>
      <c r="BT50" s="24"/>
      <c r="BU50" s="23"/>
      <c r="BV50" s="64"/>
    </row>
    <row r="51" spans="1:74" s="6" customFormat="1" ht="19.5" customHeight="1" hidden="1">
      <c r="A51" s="16" t="s">
        <v>3</v>
      </c>
      <c r="B51" s="15"/>
      <c r="C51" s="18"/>
      <c r="D51" s="23">
        <f>(23*D49-(SUM(49:49)-D49))/200000</f>
        <v>598.18608</v>
      </c>
      <c r="E51" s="39"/>
      <c r="F51" s="18"/>
      <c r="G51" s="23">
        <f>(23*G49-(SUM(49:49)-G49))/200000</f>
        <v>331.31184</v>
      </c>
      <c r="H51" s="39"/>
      <c r="I51" s="18"/>
      <c r="J51" s="23">
        <f>(23*J49-(SUM(49:49)-J49))/200000</f>
        <v>190.40772</v>
      </c>
      <c r="K51" s="39"/>
      <c r="L51" s="18"/>
      <c r="M51" s="23">
        <f>(23*M49-(SUM(49:49)-M49))/200000</f>
        <v>121.99416</v>
      </c>
      <c r="N51" s="39"/>
      <c r="O51" s="18"/>
      <c r="P51" s="23">
        <f>(23*P49-(SUM(49:49)-P49))/200000</f>
        <v>109.40448</v>
      </c>
      <c r="Q51" s="39"/>
      <c r="R51" s="18"/>
      <c r="S51" s="23">
        <f>(23*S49-(SUM(49:49)-S49))/200000</f>
        <v>108.0834</v>
      </c>
      <c r="T51" s="39"/>
      <c r="U51" s="18"/>
      <c r="V51" s="23">
        <f>(23*V49-(SUM(49:49)-V49))/200000</f>
        <v>89.00184</v>
      </c>
      <c r="W51" s="39"/>
      <c r="X51" s="18"/>
      <c r="Y51" s="23">
        <f>(23*Y49-(SUM(49:49)-Y49))/200000</f>
        <v>56.02692</v>
      </c>
      <c r="Z51" s="39"/>
      <c r="AA51" s="18"/>
      <c r="AB51" s="23">
        <f>(23*AB49-(SUM(49:49)-AB49))/200000</f>
        <v>44.8548</v>
      </c>
      <c r="AC51" s="39"/>
      <c r="AD51" s="18"/>
      <c r="AE51" s="23">
        <f>(23*AE49-(SUM(49:49)-AE49))/200000</f>
        <v>28.88484</v>
      </c>
      <c r="AF51" s="39"/>
      <c r="AG51" s="18"/>
      <c r="AH51" s="23">
        <f>(23*AH49-(SUM(49:49)-AH49))/200000</f>
        <v>-8.41752</v>
      </c>
      <c r="AI51" s="39"/>
      <c r="AJ51" s="18"/>
      <c r="AK51" s="23">
        <f>(23*AK49-(SUM(49:49)-AK49))/200000</f>
        <v>-15.85824</v>
      </c>
      <c r="AL51" s="39"/>
      <c r="AM51" s="18"/>
      <c r="AN51" s="23">
        <f>(23*AN49-(SUM(49:49)-AN49))/200000</f>
        <v>-24.68568</v>
      </c>
      <c r="AO51" s="39"/>
      <c r="AP51" s="18"/>
      <c r="AQ51" s="23">
        <f>(23*AQ49-(SUM(49:49)-AQ49))/200000</f>
        <v>-25.61556</v>
      </c>
      <c r="AR51" s="39"/>
      <c r="AS51" s="18"/>
      <c r="AT51" s="23">
        <f>(23*AT49-(SUM(49:49)-AT49))/200000</f>
        <v>-110.50848</v>
      </c>
      <c r="AU51" s="39"/>
      <c r="AV51" s="18"/>
      <c r="AW51" s="23">
        <f>(23*AW49-(SUM(49:49)-AW49))/200000</f>
        <v>-110.57436</v>
      </c>
      <c r="AX51" s="39"/>
      <c r="AY51" s="18"/>
      <c r="AZ51" s="23">
        <f>(23*AZ49-(SUM(49:49)-AZ49))/200000</f>
        <v>-119.71716</v>
      </c>
      <c r="BA51" s="39"/>
      <c r="BB51" s="18"/>
      <c r="BC51" s="23">
        <f>(23*BC49-(SUM(49:49)-BC49))/200000</f>
        <v>-121.14924</v>
      </c>
      <c r="BD51" s="39"/>
      <c r="BE51" s="18"/>
      <c r="BF51" s="23">
        <f>(23*BF49-(SUM(49:49)-BF49))/200000</f>
        <v>-124.82016</v>
      </c>
      <c r="BG51" s="39"/>
      <c r="BH51" s="18"/>
      <c r="BI51" s="23">
        <f>(23*BI49-(SUM(49:49)-BI49))/200000</f>
        <v>-143.8374</v>
      </c>
      <c r="BJ51" s="39"/>
      <c r="BK51" s="18"/>
      <c r="BL51" s="23">
        <f>(23*BL49-(SUM(49:49)-BL49))/200000</f>
        <v>-160.7958</v>
      </c>
      <c r="BM51" s="39"/>
      <c r="BN51" s="18"/>
      <c r="BO51" s="23">
        <f>(23*BO49-(SUM(49:49)-BO49))/200000</f>
        <v>-163.26852</v>
      </c>
      <c r="BP51" s="39"/>
      <c r="BQ51" s="18"/>
      <c r="BR51" s="23">
        <f>(23*BR49-(SUM(49:49)-BR49))/200000</f>
        <v>-243.06936</v>
      </c>
      <c r="BS51" s="39"/>
      <c r="BT51" s="18"/>
      <c r="BU51" s="23">
        <f>(23*BU49-(SUM(49:49)-BU49))/200000</f>
        <v>-305.8386</v>
      </c>
      <c r="BV51" s="39"/>
    </row>
    <row r="52" spans="1:74" s="6" customFormat="1" ht="19.5" customHeight="1" hidden="1">
      <c r="A52" s="16" t="s">
        <v>1</v>
      </c>
      <c r="B52" s="15"/>
      <c r="C52" s="18"/>
      <c r="D52" s="23">
        <f>0*E47-0*SUM(47:47)</f>
        <v>0</v>
      </c>
      <c r="E52" s="18"/>
      <c r="F52" s="18"/>
      <c r="G52" s="23">
        <f>0*H47-0*SUM(47:47)</f>
        <v>0</v>
      </c>
      <c r="H52" s="39"/>
      <c r="I52" s="18"/>
      <c r="J52" s="23">
        <f>0*K47-0*SUM(47:47)</f>
        <v>0</v>
      </c>
      <c r="K52" s="39"/>
      <c r="L52" s="18"/>
      <c r="M52" s="23">
        <f>0*N47-0*SUM(47:47)</f>
        <v>0</v>
      </c>
      <c r="N52" s="39"/>
      <c r="O52" s="18"/>
      <c r="P52" s="23">
        <f>0*Q47-0*SUM(47:47)</f>
        <v>0</v>
      </c>
      <c r="Q52" s="39"/>
      <c r="R52" s="18"/>
      <c r="S52" s="23">
        <f>0*T47-0*SUM(47:47)</f>
        <v>0</v>
      </c>
      <c r="T52" s="39"/>
      <c r="U52" s="18"/>
      <c r="V52" s="23">
        <f>0*W47-0*SUM(47:47)</f>
        <v>0</v>
      </c>
      <c r="W52" s="39"/>
      <c r="X52" s="18"/>
      <c r="Y52" s="23">
        <f>0*Z47-0*SUM(47:47)</f>
        <v>0</v>
      </c>
      <c r="Z52" s="25"/>
      <c r="AA52" s="18"/>
      <c r="AB52" s="23">
        <f>0*AC47-0*SUM(47:47)</f>
        <v>0</v>
      </c>
      <c r="AC52" s="18"/>
      <c r="AD52" s="18"/>
      <c r="AE52" s="23">
        <f>0*AF47-0*SUM(47:47)</f>
        <v>0</v>
      </c>
      <c r="AF52" s="39"/>
      <c r="AG52" s="18"/>
      <c r="AH52" s="23">
        <f>0*AI47-0*SUM(47:47)</f>
        <v>0</v>
      </c>
      <c r="AI52" s="39"/>
      <c r="AJ52" s="18"/>
      <c r="AK52" s="23">
        <f>0*AL47-0*SUM(47:47)</f>
        <v>0</v>
      </c>
      <c r="AL52" s="39"/>
      <c r="AM52" s="18"/>
      <c r="AN52" s="23">
        <f>0*AO47-0*SUM(47:47)</f>
        <v>0</v>
      </c>
      <c r="AO52" s="39"/>
      <c r="AP52" s="18"/>
      <c r="AQ52" s="23">
        <f>0*AR47-0*SUM(47:47)</f>
        <v>0</v>
      </c>
      <c r="AR52" s="25"/>
      <c r="AS52" s="18"/>
      <c r="AT52" s="23">
        <f>0*AU47-0*SUM(47:47)</f>
        <v>0</v>
      </c>
      <c r="AU52" s="39"/>
      <c r="AV52" s="18"/>
      <c r="AW52" s="23">
        <f>0*AX47-0*SUM(47:47)</f>
        <v>0</v>
      </c>
      <c r="AX52" s="39"/>
      <c r="AY52" s="18"/>
      <c r="AZ52" s="23">
        <f>0*BA47-0*SUM(47:47)</f>
        <v>0</v>
      </c>
      <c r="BA52" s="39"/>
      <c r="BB52" s="18"/>
      <c r="BC52" s="23">
        <f>0*BD47-0*SUM(47:47)</f>
        <v>0</v>
      </c>
      <c r="BD52" s="39"/>
      <c r="BE52" s="18"/>
      <c r="BF52" s="23">
        <f>0*BG47-0*SUM(47:47)</f>
        <v>0</v>
      </c>
      <c r="BG52" s="39"/>
      <c r="BH52" s="18"/>
      <c r="BI52" s="23">
        <f>0*BJ47-0*SUM(47:47)</f>
        <v>0</v>
      </c>
      <c r="BJ52" s="39"/>
      <c r="BK52" s="18"/>
      <c r="BL52" s="23">
        <f>0*BM47-0*SUM(47:47)</f>
        <v>0</v>
      </c>
      <c r="BM52" s="39"/>
      <c r="BN52" s="18"/>
      <c r="BO52" s="23">
        <f>0*BP47-0*SUM(47:47)</f>
        <v>0</v>
      </c>
      <c r="BP52" s="39"/>
      <c r="BQ52" s="18"/>
      <c r="BR52" s="23">
        <f>0*BS47-0*SUM(47:47)</f>
        <v>0</v>
      </c>
      <c r="BS52" s="39"/>
      <c r="BT52" s="18"/>
      <c r="BU52" s="23">
        <f>0*BV47-0*SUM(47:47)</f>
        <v>0</v>
      </c>
      <c r="BV52" s="39"/>
    </row>
    <row r="53" spans="1:74" s="6" customFormat="1" ht="19.5" customHeight="1" hidden="1">
      <c r="A53" s="16"/>
      <c r="B53" s="15"/>
      <c r="C53" s="18"/>
      <c r="D53" s="23"/>
      <c r="E53" s="18"/>
      <c r="F53" s="18"/>
      <c r="G53" s="23"/>
      <c r="H53" s="39"/>
      <c r="I53" s="18"/>
      <c r="J53" s="23"/>
      <c r="K53" s="39"/>
      <c r="L53" s="18"/>
      <c r="M53" s="23"/>
      <c r="N53" s="39"/>
      <c r="O53" s="18"/>
      <c r="P53" s="23"/>
      <c r="Q53" s="39"/>
      <c r="R53" s="18"/>
      <c r="S53" s="23"/>
      <c r="T53" s="39"/>
      <c r="U53" s="18"/>
      <c r="V53" s="23"/>
      <c r="W53" s="39"/>
      <c r="X53" s="18"/>
      <c r="Y53" s="23"/>
      <c r="Z53" s="25"/>
      <c r="AA53" s="18"/>
      <c r="AB53" s="23"/>
      <c r="AC53" s="18"/>
      <c r="AD53" s="18"/>
      <c r="AE53" s="23"/>
      <c r="AF53" s="39"/>
      <c r="AG53" s="18"/>
      <c r="AH53" s="23"/>
      <c r="AI53" s="39"/>
      <c r="AJ53" s="18"/>
      <c r="AK53" s="23"/>
      <c r="AL53" s="39"/>
      <c r="AM53" s="18"/>
      <c r="AN53" s="23"/>
      <c r="AO53" s="39"/>
      <c r="AP53" s="18"/>
      <c r="AQ53" s="23"/>
      <c r="AR53" s="25"/>
      <c r="AS53" s="18"/>
      <c r="AT53" s="23"/>
      <c r="AU53" s="39"/>
      <c r="AV53" s="18"/>
      <c r="AW53" s="23"/>
      <c r="AX53" s="39"/>
      <c r="AY53" s="18"/>
      <c r="AZ53" s="23"/>
      <c r="BA53" s="39"/>
      <c r="BB53" s="18"/>
      <c r="BC53" s="23"/>
      <c r="BD53" s="39"/>
      <c r="BE53" s="18"/>
      <c r="BF53" s="23"/>
      <c r="BG53" s="39"/>
      <c r="BH53" s="18"/>
      <c r="BI53" s="23"/>
      <c r="BJ53" s="39"/>
      <c r="BK53" s="18"/>
      <c r="BL53" s="23"/>
      <c r="BM53" s="39"/>
      <c r="BN53" s="18"/>
      <c r="BO53" s="23"/>
      <c r="BP53" s="39"/>
      <c r="BQ53" s="18"/>
      <c r="BR53" s="23"/>
      <c r="BS53" s="39"/>
      <c r="BT53" s="18"/>
      <c r="BU53" s="23"/>
      <c r="BV53" s="39"/>
    </row>
    <row r="54" spans="1:74" s="60" customFormat="1" ht="19.5" customHeight="1">
      <c r="A54" s="54" t="s">
        <v>2</v>
      </c>
      <c r="B54" s="55"/>
      <c r="C54" s="56"/>
      <c r="D54" s="57">
        <f>D51+D52</f>
        <v>598.18608</v>
      </c>
      <c r="E54" s="56"/>
      <c r="F54" s="56"/>
      <c r="G54" s="57">
        <f>G51+G52</f>
        <v>331.31184</v>
      </c>
      <c r="H54" s="59"/>
      <c r="I54" s="56"/>
      <c r="J54" s="57">
        <f>J51+J52</f>
        <v>190.40772</v>
      </c>
      <c r="K54" s="59"/>
      <c r="L54" s="56"/>
      <c r="M54" s="57">
        <f>M51+M52</f>
        <v>121.99416</v>
      </c>
      <c r="N54" s="59"/>
      <c r="O54" s="56"/>
      <c r="P54" s="57">
        <f>P51+P52</f>
        <v>109.40448</v>
      </c>
      <c r="Q54" s="59"/>
      <c r="R54" s="56"/>
      <c r="S54" s="57">
        <f>S51+S52</f>
        <v>108.0834</v>
      </c>
      <c r="T54" s="59"/>
      <c r="U54" s="56"/>
      <c r="V54" s="57">
        <f>V51+V52</f>
        <v>89.00184</v>
      </c>
      <c r="W54" s="59"/>
      <c r="X54" s="56"/>
      <c r="Y54" s="57">
        <f>Y51+Y52</f>
        <v>56.02692</v>
      </c>
      <c r="Z54" s="58"/>
      <c r="AA54" s="56"/>
      <c r="AB54" s="57">
        <f>AB51+AB52</f>
        <v>44.8548</v>
      </c>
      <c r="AC54" s="56"/>
      <c r="AD54" s="56"/>
      <c r="AE54" s="57">
        <f>AE51+AE52</f>
        <v>28.88484</v>
      </c>
      <c r="AF54" s="59"/>
      <c r="AG54" s="56"/>
      <c r="AH54" s="57">
        <f>AH51+AH52</f>
        <v>-8.41752</v>
      </c>
      <c r="AI54" s="59"/>
      <c r="AJ54" s="56"/>
      <c r="AK54" s="57">
        <f>AK51+AK52</f>
        <v>-15.85824</v>
      </c>
      <c r="AL54" s="59"/>
      <c r="AM54" s="56"/>
      <c r="AN54" s="57">
        <f>AN51+AN52</f>
        <v>-24.68568</v>
      </c>
      <c r="AO54" s="59"/>
      <c r="AP54" s="56"/>
      <c r="AQ54" s="57">
        <f>AQ51+AQ52</f>
        <v>-25.61556</v>
      </c>
      <c r="AR54" s="58"/>
      <c r="AS54" s="56"/>
      <c r="AT54" s="57">
        <f>AT51+AT52</f>
        <v>-110.50848</v>
      </c>
      <c r="AU54" s="59"/>
      <c r="AV54" s="56"/>
      <c r="AW54" s="57">
        <f>AW51+AW52</f>
        <v>-110.57436</v>
      </c>
      <c r="AX54" s="59"/>
      <c r="AY54" s="56"/>
      <c r="AZ54" s="57">
        <f>AZ51+AZ52</f>
        <v>-119.71716</v>
      </c>
      <c r="BA54" s="59"/>
      <c r="BB54" s="56"/>
      <c r="BC54" s="57">
        <f>BC51+BC52</f>
        <v>-121.14924</v>
      </c>
      <c r="BD54" s="59"/>
      <c r="BE54" s="56"/>
      <c r="BF54" s="57">
        <f>BF51+BF52</f>
        <v>-124.82016</v>
      </c>
      <c r="BG54" s="59"/>
      <c r="BH54" s="56"/>
      <c r="BI54" s="57">
        <f>BI51+BI52</f>
        <v>-143.8374</v>
      </c>
      <c r="BJ54" s="59"/>
      <c r="BK54" s="56"/>
      <c r="BL54" s="57">
        <f>BL51+BL52</f>
        <v>-160.7958</v>
      </c>
      <c r="BM54" s="59"/>
      <c r="BN54" s="56"/>
      <c r="BO54" s="57">
        <f>BO51+BO52</f>
        <v>-163.26852</v>
      </c>
      <c r="BP54" s="59"/>
      <c r="BQ54" s="56"/>
      <c r="BR54" s="57">
        <f>BR51+BR52</f>
        <v>-243.06936</v>
      </c>
      <c r="BS54" s="59"/>
      <c r="BT54" s="56"/>
      <c r="BU54" s="57">
        <f>BU51+BU52</f>
        <v>-305.8386</v>
      </c>
      <c r="BV54" s="59"/>
    </row>
    <row r="55" spans="1:74" s="5" customFormat="1" ht="19.5" customHeight="1">
      <c r="A55" s="17"/>
      <c r="B55" s="15"/>
      <c r="C55" s="16"/>
      <c r="D55" s="21"/>
      <c r="E55" s="16"/>
      <c r="F55" s="16"/>
      <c r="G55" s="21"/>
      <c r="H55" s="40"/>
      <c r="I55" s="16"/>
      <c r="J55" s="21"/>
      <c r="K55" s="40"/>
      <c r="L55" s="16"/>
      <c r="M55" s="21"/>
      <c r="N55" s="40"/>
      <c r="O55" s="16"/>
      <c r="P55" s="21"/>
      <c r="Q55" s="40"/>
      <c r="R55" s="16"/>
      <c r="S55" s="21"/>
      <c r="T55" s="40"/>
      <c r="U55" s="16"/>
      <c r="V55" s="21"/>
      <c r="W55" s="40"/>
      <c r="X55" s="16"/>
      <c r="Y55" s="21"/>
      <c r="Z55" s="26"/>
      <c r="AA55" s="16"/>
      <c r="AB55" s="21"/>
      <c r="AC55" s="16"/>
      <c r="AD55" s="16"/>
      <c r="AE55" s="21"/>
      <c r="AF55" s="40"/>
      <c r="AG55" s="16"/>
      <c r="AH55" s="21"/>
      <c r="AI55" s="40"/>
      <c r="AJ55" s="16"/>
      <c r="AK55" s="21"/>
      <c r="AL55" s="40"/>
      <c r="AM55" s="16"/>
      <c r="AN55" s="21"/>
      <c r="AO55" s="40"/>
      <c r="AP55" s="16"/>
      <c r="AQ55" s="21"/>
      <c r="AR55" s="26"/>
      <c r="AS55" s="16"/>
      <c r="AT55" s="21"/>
      <c r="AU55" s="40"/>
      <c r="AV55" s="16"/>
      <c r="AW55" s="21"/>
      <c r="AX55" s="40"/>
      <c r="AY55" s="16"/>
      <c r="AZ55" s="21"/>
      <c r="BA55" s="40"/>
      <c r="BB55" s="16"/>
      <c r="BC55" s="21"/>
      <c r="BD55" s="40"/>
      <c r="BE55" s="16"/>
      <c r="BF55" s="21"/>
      <c r="BG55" s="40"/>
      <c r="BH55" s="16"/>
      <c r="BI55" s="21"/>
      <c r="BJ55" s="40"/>
      <c r="BK55" s="16"/>
      <c r="BL55" s="21"/>
      <c r="BM55" s="40"/>
      <c r="BN55" s="16"/>
      <c r="BO55" s="21"/>
      <c r="BP55" s="40"/>
      <c r="BQ55" s="16"/>
      <c r="BR55" s="21"/>
      <c r="BS55" s="40"/>
      <c r="BT55" s="16"/>
      <c r="BU55" s="21"/>
      <c r="BV55" s="40"/>
    </row>
    <row r="56" spans="1:74" ht="19.5" customHeight="1" hidden="1">
      <c r="A56" s="14"/>
      <c r="B56" s="15"/>
      <c r="C56" s="18"/>
      <c r="D56" s="23">
        <f>IF(D54&gt;-300,D54,-300)</f>
        <v>598.18608</v>
      </c>
      <c r="E56" s="25"/>
      <c r="F56" s="18"/>
      <c r="G56" s="23">
        <f>IF(G54&gt;-300,G54,-300)</f>
        <v>331.31184</v>
      </c>
      <c r="H56" s="25"/>
      <c r="I56" s="18"/>
      <c r="J56" s="23">
        <f>IF(J54&gt;-300,J54,-300)</f>
        <v>190.40772</v>
      </c>
      <c r="K56" s="39"/>
      <c r="L56" s="18"/>
      <c r="M56" s="23">
        <f>IF(M54&gt;-300,M54,-300)</f>
        <v>121.99416</v>
      </c>
      <c r="N56" s="39"/>
      <c r="O56" s="18"/>
      <c r="P56" s="23">
        <f>IF(P54&gt;-300,P54,-300)</f>
        <v>109.40448</v>
      </c>
      <c r="Q56" s="25"/>
      <c r="R56" s="18"/>
      <c r="S56" s="23">
        <f>IF(S54&gt;-300,S54,-300)</f>
        <v>108.0834</v>
      </c>
      <c r="T56" s="25"/>
      <c r="U56" s="18"/>
      <c r="V56" s="23">
        <f>IF(V54&gt;-300,V54,-300)</f>
        <v>89.00184</v>
      </c>
      <c r="W56" s="25"/>
      <c r="X56" s="18"/>
      <c r="Y56" s="23">
        <f>IF(Y54&gt;-300,Y54,-300)</f>
        <v>56.02692</v>
      </c>
      <c r="Z56" s="25"/>
      <c r="AA56" s="18"/>
      <c r="AB56" s="23">
        <f>IF(AB54&gt;-300,AB54,-300)</f>
        <v>44.8548</v>
      </c>
      <c r="AC56" s="25"/>
      <c r="AD56" s="18"/>
      <c r="AE56" s="23">
        <f>IF(AE54&gt;-300,AE54,-300)</f>
        <v>28.88484</v>
      </c>
      <c r="AF56" s="25"/>
      <c r="AG56" s="18"/>
      <c r="AH56" s="23">
        <f>IF(AH54&gt;-300,AH54,-300)</f>
        <v>-8.41752</v>
      </c>
      <c r="AI56" s="39"/>
      <c r="AJ56" s="18"/>
      <c r="AK56" s="23">
        <f>IF(AK54&gt;-300,AK54,-300)</f>
        <v>-15.85824</v>
      </c>
      <c r="AL56" s="25"/>
      <c r="AM56" s="18"/>
      <c r="AN56" s="23">
        <f>IF(AN54&gt;-300,AN54,-300)</f>
        <v>-24.68568</v>
      </c>
      <c r="AO56" s="25"/>
      <c r="AP56" s="18"/>
      <c r="AQ56" s="23">
        <f>IF(AQ54&gt;-300,AQ54,-300)</f>
        <v>-25.61556</v>
      </c>
      <c r="AR56" s="25"/>
      <c r="AS56" s="18"/>
      <c r="AT56" s="23">
        <f>IF(AT54&gt;-300,AT54,-300)</f>
        <v>-110.50848</v>
      </c>
      <c r="AU56" s="39"/>
      <c r="AV56" s="18"/>
      <c r="AW56" s="23">
        <f>IF(AW54&gt;-300,AW54,-300)</f>
        <v>-110.57436</v>
      </c>
      <c r="AX56" s="25"/>
      <c r="AY56" s="18"/>
      <c r="AZ56" s="23">
        <f>IF(AZ54&gt;-300,AZ54,-300)</f>
        <v>-119.71716</v>
      </c>
      <c r="BA56" s="39"/>
      <c r="BB56" s="18"/>
      <c r="BC56" s="23">
        <f>IF(BC54&gt;-300,BC54,-300)</f>
        <v>-121.14924</v>
      </c>
      <c r="BD56" s="25"/>
      <c r="BE56" s="18"/>
      <c r="BF56" s="23">
        <f>IF(BF54&gt;-300,BF54,-300)</f>
        <v>-124.82016</v>
      </c>
      <c r="BG56" s="25"/>
      <c r="BH56" s="18"/>
      <c r="BI56" s="23">
        <f>IF(BI54&gt;-300,BI54,-300)</f>
        <v>-143.8374</v>
      </c>
      <c r="BJ56" s="25"/>
      <c r="BK56" s="18"/>
      <c r="BL56" s="23">
        <f>IF(BL54&gt;-300,BL54,-300)</f>
        <v>-160.7958</v>
      </c>
      <c r="BM56" s="25"/>
      <c r="BN56" s="18"/>
      <c r="BO56" s="23">
        <f>IF(BO54&gt;-300,BO54,-300)</f>
        <v>-163.26852</v>
      </c>
      <c r="BP56" s="39"/>
      <c r="BQ56" s="18"/>
      <c r="BR56" s="23">
        <f>IF(BR54&gt;-300,BR54,-300)</f>
        <v>-243.06936</v>
      </c>
      <c r="BS56" s="25"/>
      <c r="BT56" s="18"/>
      <c r="BU56" s="23">
        <f>IF(BU54&gt;-300,BU54,-300)</f>
        <v>-300</v>
      </c>
      <c r="BV56" s="39"/>
    </row>
    <row r="57" spans="1:74" ht="19.5" customHeight="1" hidden="1">
      <c r="A57" s="18">
        <f>SUM(56:56)</f>
        <v>5.8385999999999285</v>
      </c>
      <c r="B57" s="19"/>
      <c r="C57" s="24"/>
      <c r="D57" s="23"/>
      <c r="E57" s="24"/>
      <c r="F57" s="24"/>
      <c r="G57" s="23"/>
      <c r="H57" s="64"/>
      <c r="I57" s="24"/>
      <c r="J57" s="23"/>
      <c r="K57" s="64"/>
      <c r="L57" s="24"/>
      <c r="M57" s="23"/>
      <c r="N57" s="64"/>
      <c r="O57" s="24"/>
      <c r="P57" s="23"/>
      <c r="Q57" s="64"/>
      <c r="R57" s="24"/>
      <c r="S57" s="23"/>
      <c r="T57" s="37"/>
      <c r="U57" s="24"/>
      <c r="V57" s="23"/>
      <c r="W57" s="64"/>
      <c r="X57" s="24"/>
      <c r="Y57" s="23"/>
      <c r="Z57" s="20"/>
      <c r="AA57" s="24"/>
      <c r="AB57" s="23"/>
      <c r="AC57" s="24"/>
      <c r="AD57" s="24"/>
      <c r="AE57" s="23"/>
      <c r="AF57" s="24"/>
      <c r="AG57" s="24"/>
      <c r="AH57" s="23"/>
      <c r="AI57" s="64"/>
      <c r="AJ57" s="24"/>
      <c r="AK57" s="23"/>
      <c r="AL57" s="64"/>
      <c r="AM57" s="24"/>
      <c r="AN57" s="23"/>
      <c r="AO57" s="64"/>
      <c r="AP57" s="24"/>
      <c r="AQ57" s="23"/>
      <c r="AR57" s="20"/>
      <c r="AS57" s="24"/>
      <c r="AT57" s="23"/>
      <c r="AU57" s="64"/>
      <c r="AV57" s="24"/>
      <c r="AW57" s="23"/>
      <c r="AX57" s="64"/>
      <c r="AY57" s="24"/>
      <c r="AZ57" s="23"/>
      <c r="BA57" s="64"/>
      <c r="BB57" s="24"/>
      <c r="BC57" s="23"/>
      <c r="BD57" s="20"/>
      <c r="BE57" s="24"/>
      <c r="BF57" s="23"/>
      <c r="BG57" s="24"/>
      <c r="BH57" s="24"/>
      <c r="BI57" s="23"/>
      <c r="BJ57" s="37"/>
      <c r="BK57" s="24"/>
      <c r="BL57" s="23"/>
      <c r="BM57" s="37"/>
      <c r="BN57" s="24"/>
      <c r="BO57" s="23"/>
      <c r="BP57" s="64"/>
      <c r="BQ57" s="24"/>
      <c r="BR57" s="23"/>
      <c r="BS57" s="24"/>
      <c r="BT57" s="24"/>
      <c r="BU57" s="23"/>
      <c r="BV57" s="64"/>
    </row>
    <row r="58" spans="1:74" ht="19.5" customHeight="1" hidden="1">
      <c r="A58" s="18">
        <f>SUMIF(56:56,"&gt;0",56:56)</f>
        <v>1678.1560799999997</v>
      </c>
      <c r="B58" s="19"/>
      <c r="C58" s="18"/>
      <c r="D58" s="23">
        <f>IF(D54&gt;0,D54*$A$57/$A$58,0)</f>
        <v>2.0811945255342144</v>
      </c>
      <c r="E58" s="18"/>
      <c r="F58" s="18"/>
      <c r="G58" s="23">
        <f>IF(G54&gt;0,G54*$A$57/$A$58,0)</f>
        <v>1.1526921316067196</v>
      </c>
      <c r="H58" s="39"/>
      <c r="I58" s="18"/>
      <c r="J58" s="23">
        <f>IF(J54&gt;0,J54*$A$57/$A$58,0)</f>
        <v>0.6624619290429687</v>
      </c>
      <c r="K58" s="39"/>
      <c r="L58" s="18"/>
      <c r="M58" s="23">
        <f>IF(M54&gt;0,M54*$A$57/$A$58,0)</f>
        <v>0.42443912760247626</v>
      </c>
      <c r="N58" s="39"/>
      <c r="O58" s="18"/>
      <c r="P58" s="23">
        <f>IF(P54&gt;0,P54*$A$57/$A$58,0)</f>
        <v>0.38063741778297067</v>
      </c>
      <c r="Q58" s="39"/>
      <c r="R58" s="18"/>
      <c r="S58" s="23">
        <f>IF(S54&gt;0,S54*$A$57/$A$58,0)</f>
        <v>0.3760411482345506</v>
      </c>
      <c r="T58" s="39"/>
      <c r="U58" s="18"/>
      <c r="V58" s="23">
        <f>IF(V54&gt;0,V54*$A$57/$A$58,0)</f>
        <v>0.30965304670826194</v>
      </c>
      <c r="W58" s="39"/>
      <c r="X58" s="18"/>
      <c r="Y58" s="23">
        <f>IF(Y54&gt;0,Y54*$A$57/$A$58,0)</f>
        <v>0.1949275034727378</v>
      </c>
      <c r="Z58" s="25"/>
      <c r="AA58" s="18"/>
      <c r="AB58" s="23">
        <f>IF(AB54&gt;0,AB54*$A$57/$A$58,0)</f>
        <v>0.1560577340815622</v>
      </c>
      <c r="AC58" s="18"/>
      <c r="AD58" s="18"/>
      <c r="AE58" s="23">
        <f>IF(AE54&gt;0,AE54*$A$57/$A$58,0)</f>
        <v>0.10049543593346691</v>
      </c>
      <c r="AF58" s="18"/>
      <c r="AG58" s="18"/>
      <c r="AH58" s="23">
        <f>IF(AH54&gt;0,AH54*$A$57/$A$58,0)</f>
        <v>0</v>
      </c>
      <c r="AI58" s="39"/>
      <c r="AJ58" s="18"/>
      <c r="AK58" s="23">
        <f>IF(AK54&gt;0,AK54*$A$57/$A$58,0)</f>
        <v>0</v>
      </c>
      <c r="AL58" s="39"/>
      <c r="AM58" s="18"/>
      <c r="AN58" s="23">
        <f>IF(AN54&gt;0,AN54*$A$57/$A$58,0)</f>
        <v>0</v>
      </c>
      <c r="AO58" s="39"/>
      <c r="AP58" s="18"/>
      <c r="AQ58" s="23">
        <f>IF(AQ54&gt;0,AQ54*$A$57/$A$58,0)</f>
        <v>0</v>
      </c>
      <c r="AR58" s="25"/>
      <c r="AS58" s="18"/>
      <c r="AT58" s="23">
        <f>IF(AT54&gt;0,AT54*$A$57/$A$58,0)</f>
        <v>0</v>
      </c>
      <c r="AU58" s="39"/>
      <c r="AV58" s="18"/>
      <c r="AW58" s="23">
        <f>IF(AW54&gt;0,AW54*$A$57/$A$58,0)</f>
        <v>0</v>
      </c>
      <c r="AX58" s="39"/>
      <c r="AY58" s="18"/>
      <c r="AZ58" s="23">
        <f>IF(AZ54&gt;0,AZ54*$A$57/$A$58,0)</f>
        <v>0</v>
      </c>
      <c r="BA58" s="39"/>
      <c r="BB58" s="18"/>
      <c r="BC58" s="23">
        <f>IF(BC54&gt;0,BC54*$A$57/$A$58,0)</f>
        <v>0</v>
      </c>
      <c r="BD58" s="25"/>
      <c r="BE58" s="18"/>
      <c r="BF58" s="23">
        <f>IF(BF54&gt;0,BF54*$A$57/$A$58,0)</f>
        <v>0</v>
      </c>
      <c r="BG58" s="18"/>
      <c r="BH58" s="18"/>
      <c r="BI58" s="23">
        <f>IF(BI54&gt;0,BI54*$A$57/$A$58,0)</f>
        <v>0</v>
      </c>
      <c r="BJ58" s="39"/>
      <c r="BK58" s="18"/>
      <c r="BL58" s="23">
        <f>IF(BL54&gt;0,BL54*$A$57/$A$58,0)</f>
        <v>0</v>
      </c>
      <c r="BM58" s="39"/>
      <c r="BN58" s="18"/>
      <c r="BO58" s="23">
        <f>IF(BO54&gt;0,BO54*$A$57/$A$58,0)</f>
        <v>0</v>
      </c>
      <c r="BP58" s="39"/>
      <c r="BQ58" s="18"/>
      <c r="BR58" s="23">
        <f>IF(BR54&gt;0,BR54*$A$57/$A$58,0)</f>
        <v>0</v>
      </c>
      <c r="BS58" s="18"/>
      <c r="BT58" s="18"/>
      <c r="BU58" s="23">
        <f>IF(BU54&gt;0,BU54*$A$57/$A$58,0)</f>
        <v>0</v>
      </c>
      <c r="BV58" s="39"/>
    </row>
    <row r="59" spans="1:74" s="8" customFormat="1" ht="19.5" customHeight="1" thickBot="1">
      <c r="A59" s="31" t="s">
        <v>5</v>
      </c>
      <c r="B59" s="32"/>
      <c r="C59" s="33"/>
      <c r="D59" s="34">
        <f>D56-D58</f>
        <v>596.1048854744657</v>
      </c>
      <c r="E59" s="33"/>
      <c r="F59" s="33"/>
      <c r="G59" s="34">
        <f>G56-G58</f>
        <v>330.1591478683933</v>
      </c>
      <c r="H59" s="41"/>
      <c r="I59" s="33"/>
      <c r="J59" s="34">
        <f>J56-J58</f>
        <v>189.74525807095705</v>
      </c>
      <c r="K59" s="41"/>
      <c r="L59" s="33"/>
      <c r="M59" s="34">
        <f>M56-M58</f>
        <v>121.56972087239751</v>
      </c>
      <c r="N59" s="41"/>
      <c r="O59" s="33"/>
      <c r="P59" s="34">
        <f>P56-P58</f>
        <v>109.02384258221704</v>
      </c>
      <c r="Q59" s="41"/>
      <c r="R59" s="33"/>
      <c r="S59" s="34">
        <f>S56-S58</f>
        <v>107.70735885176545</v>
      </c>
      <c r="T59" s="41"/>
      <c r="U59" s="33"/>
      <c r="V59" s="34">
        <f>V56-V58</f>
        <v>88.69218695329174</v>
      </c>
      <c r="W59" s="41"/>
      <c r="X59" s="33"/>
      <c r="Y59" s="34">
        <f>Y56-Y58</f>
        <v>55.831992496527256</v>
      </c>
      <c r="Z59" s="35"/>
      <c r="AA59" s="33"/>
      <c r="AB59" s="34">
        <f>AB56-AB58</f>
        <v>44.69874226591843</v>
      </c>
      <c r="AC59" s="33"/>
      <c r="AD59" s="33"/>
      <c r="AE59" s="34">
        <f>AE56-AE58</f>
        <v>28.784344564066533</v>
      </c>
      <c r="AF59" s="41"/>
      <c r="AG59" s="33"/>
      <c r="AH59" s="34">
        <f>AH56-AH58</f>
        <v>-8.41752</v>
      </c>
      <c r="AI59" s="41"/>
      <c r="AJ59" s="33"/>
      <c r="AK59" s="34">
        <f>AK56-AK58</f>
        <v>-15.85824</v>
      </c>
      <c r="AL59" s="41"/>
      <c r="AM59" s="33"/>
      <c r="AN59" s="34">
        <f>AN56-AN58</f>
        <v>-24.68568</v>
      </c>
      <c r="AO59" s="41"/>
      <c r="AP59" s="33"/>
      <c r="AQ59" s="34">
        <f>AQ56-AQ58</f>
        <v>-25.61556</v>
      </c>
      <c r="AR59" s="35"/>
      <c r="AS59" s="33"/>
      <c r="AT59" s="34">
        <f>AT56-AT58</f>
        <v>-110.50848</v>
      </c>
      <c r="AU59" s="41"/>
      <c r="AV59" s="33"/>
      <c r="AW59" s="34">
        <f>AW56-AW58</f>
        <v>-110.57436</v>
      </c>
      <c r="AX59" s="41"/>
      <c r="AY59" s="33"/>
      <c r="AZ59" s="34">
        <f>AZ56-AZ58</f>
        <v>-119.71716</v>
      </c>
      <c r="BA59" s="41"/>
      <c r="BB59" s="33"/>
      <c r="BC59" s="34">
        <f>BC56-BC58</f>
        <v>-121.14924</v>
      </c>
      <c r="BD59" s="41"/>
      <c r="BE59" s="33"/>
      <c r="BF59" s="34">
        <f>BF56-BF58</f>
        <v>-124.82016</v>
      </c>
      <c r="BG59" s="41"/>
      <c r="BH59" s="33"/>
      <c r="BI59" s="34">
        <f>BI56-BI58</f>
        <v>-143.8374</v>
      </c>
      <c r="BJ59" s="41"/>
      <c r="BK59" s="33"/>
      <c r="BL59" s="34">
        <f>BL56-BL58</f>
        <v>-160.7958</v>
      </c>
      <c r="BM59" s="41"/>
      <c r="BN59" s="33"/>
      <c r="BO59" s="34">
        <f>BO56-BO58</f>
        <v>-163.26852</v>
      </c>
      <c r="BP59" s="41"/>
      <c r="BQ59" s="33"/>
      <c r="BR59" s="34">
        <f>BR56-BR58</f>
        <v>-243.06936</v>
      </c>
      <c r="BS59" s="41"/>
      <c r="BT59" s="33"/>
      <c r="BU59" s="34">
        <f>BU56-BU58</f>
        <v>-300</v>
      </c>
      <c r="BV59" s="41"/>
    </row>
    <row r="60" ht="19.5" customHeight="1" thickTop="1"/>
    <row r="61" ht="19.5" customHeight="1"/>
    <row r="62" ht="19.5" customHeight="1"/>
    <row r="63" ht="19.5" customHeight="1"/>
  </sheetData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Bud Stowe</cp:lastModifiedBy>
  <cp:lastPrinted>2000-01-09T15:57:57Z</cp:lastPrinted>
  <dcterms:created xsi:type="dcterms:W3CDTF">1997-01-09T22:39:19Z</dcterms:created>
  <dcterms:modified xsi:type="dcterms:W3CDTF">2009-09-27T23:32:04Z</dcterms:modified>
  <cp:category/>
  <cp:version/>
  <cp:contentType/>
  <cp:contentStatus/>
</cp:coreProperties>
</file>